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hibukawa-ac\Desktop\Documents\渋川クラブ\令和4年度（2022年度）\R0404_33回小学生駅伝（04.12.04）\"/>
    </mc:Choice>
  </mc:AlternateContent>
  <xr:revisionPtr revIDLastSave="0" documentId="13_ncr:1_{96D9F222-D178-4243-971F-309162A8C36E}" xr6:coauthVersionLast="47" xr6:coauthVersionMax="47" xr10:uidLastSave="{00000000-0000-0000-0000-000000000000}"/>
  <bookViews>
    <workbookView xWindow="-108" yWindow="-108" windowWidth="23256" windowHeight="12576" xr2:uid="{2B21E891-9890-4A32-A63E-04B054D20C89}"/>
  </bookViews>
  <sheets>
    <sheet name="エントリーシート" sheetId="2" r:id="rId1"/>
    <sheet name="取得DB（各校は入力不要）" sheetId="3" r:id="rId2"/>
    <sheet name="R4チーム順" sheetId="4" r:id="rId3"/>
  </sheets>
  <definedNames>
    <definedName name="_xlnm.Print_Area" localSheetId="0">エントリーシート!$A$1:$Q$30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 i="2" l="1"/>
  <c r="J5" i="2"/>
  <c r="F43" i="3" s="1"/>
  <c r="H5" i="2"/>
  <c r="A23" i="3" s="1"/>
  <c r="A24" i="3" s="1"/>
  <c r="A25" i="3" s="1"/>
  <c r="A26" i="3" s="1"/>
  <c r="A27" i="3" s="1"/>
  <c r="A28" i="3" s="1"/>
  <c r="A29" i="3" s="1"/>
  <c r="A30" i="3" s="1"/>
  <c r="A31" i="3" s="1"/>
  <c r="A32" i="3" s="1"/>
  <c r="A33" i="3" s="1"/>
  <c r="A34" i="3" s="1"/>
  <c r="A35" i="3" s="1"/>
  <c r="A36" i="3" s="1"/>
  <c r="A37" i="3" s="1"/>
  <c r="A38" i="3" s="1"/>
  <c r="A39" i="3" s="1"/>
  <c r="A40" i="3" s="1"/>
  <c r="A41" i="3" s="1"/>
  <c r="A42" i="3" s="1"/>
  <c r="A43" i="3" s="1"/>
  <c r="F5" i="2"/>
  <c r="A2" i="3" s="1"/>
  <c r="A3" i="3" s="1"/>
  <c r="A4" i="3" s="1"/>
  <c r="A5" i="3" s="1"/>
  <c r="A6" i="3" s="1"/>
  <c r="A7" i="3" s="1"/>
  <c r="A8" i="3" s="1"/>
  <c r="A9" i="3" s="1"/>
  <c r="A10" i="3" s="1"/>
  <c r="A11" i="3" s="1"/>
  <c r="A12" i="3" s="1"/>
  <c r="A13" i="3" s="1"/>
  <c r="A14" i="3" s="1"/>
  <c r="A15" i="3" s="1"/>
  <c r="A16" i="3" s="1"/>
  <c r="A17" i="3" s="1"/>
  <c r="A18" i="3" s="1"/>
  <c r="A19" i="3" s="1"/>
  <c r="A20" i="3" s="1"/>
  <c r="A21" i="3" s="1"/>
  <c r="A22" i="3" s="1"/>
  <c r="Y17" i="2"/>
  <c r="Z17" i="2"/>
  <c r="Y18" i="2"/>
  <c r="Z18" i="2"/>
  <c r="Y19" i="2"/>
  <c r="Z19" i="2"/>
  <c r="F2" i="3" l="1"/>
  <c r="F10" i="3"/>
  <c r="F3" i="3"/>
  <c r="F11" i="3"/>
  <c r="F6" i="3"/>
  <c r="F14" i="3"/>
  <c r="F7" i="3"/>
  <c r="F4" i="3"/>
  <c r="F8" i="3"/>
  <c r="F12" i="3"/>
  <c r="F16" i="3"/>
  <c r="F20" i="3"/>
  <c r="F24" i="3"/>
  <c r="F28" i="3"/>
  <c r="F32" i="3"/>
  <c r="F36" i="3"/>
  <c r="F40" i="3"/>
  <c r="F5" i="3"/>
  <c r="F9" i="3"/>
  <c r="F13" i="3"/>
  <c r="F17" i="3"/>
  <c r="F21" i="3"/>
  <c r="F25" i="3"/>
  <c r="F29" i="3"/>
  <c r="F33" i="3"/>
  <c r="F37" i="3"/>
  <c r="F41" i="3"/>
  <c r="F18" i="3"/>
  <c r="F22" i="3"/>
  <c r="F26" i="3"/>
  <c r="F30" i="3"/>
  <c r="F34" i="3"/>
  <c r="F38" i="3"/>
  <c r="F42" i="3"/>
  <c r="F15" i="3"/>
  <c r="F19" i="3"/>
  <c r="F23" i="3"/>
  <c r="F27" i="3"/>
  <c r="F31" i="3"/>
  <c r="F35" i="3"/>
  <c r="F39" i="3"/>
  <c r="AE30" i="2" l="1"/>
  <c r="C43" i="3" s="1"/>
  <c r="AD30" i="2"/>
  <c r="C42" i="3" s="1"/>
  <c r="AC30" i="2"/>
  <c r="C41" i="3" s="1"/>
  <c r="AB30" i="2"/>
  <c r="C40" i="3" s="1"/>
  <c r="AA30" i="2"/>
  <c r="C39" i="3" s="1"/>
  <c r="Z30" i="2"/>
  <c r="C38" i="3" s="1"/>
  <c r="Y30" i="2"/>
  <c r="C37" i="3" s="1"/>
  <c r="AE29" i="2"/>
  <c r="B43" i="3" s="1"/>
  <c r="AD29" i="2"/>
  <c r="B42" i="3" s="1"/>
  <c r="AC29" i="2"/>
  <c r="B41" i="3" s="1"/>
  <c r="AB29" i="2"/>
  <c r="B40" i="3" s="1"/>
  <c r="AA29" i="2"/>
  <c r="B39" i="3" s="1"/>
  <c r="Z29" i="2"/>
  <c r="B38" i="3" s="1"/>
  <c r="Y29" i="2"/>
  <c r="B37" i="3" s="1"/>
  <c r="AE28" i="2"/>
  <c r="C36" i="3" s="1"/>
  <c r="AD28" i="2"/>
  <c r="C35" i="3" s="1"/>
  <c r="AC28" i="2"/>
  <c r="C34" i="3" s="1"/>
  <c r="AB28" i="2"/>
  <c r="C33" i="3" s="1"/>
  <c r="AA28" i="2"/>
  <c r="C32" i="3" s="1"/>
  <c r="Z28" i="2"/>
  <c r="C31" i="3" s="1"/>
  <c r="Y28" i="2"/>
  <c r="C30" i="3" s="1"/>
  <c r="AE27" i="2"/>
  <c r="B36" i="3" s="1"/>
  <c r="AD27" i="2"/>
  <c r="B35" i="3" s="1"/>
  <c r="AC27" i="2"/>
  <c r="B34" i="3" s="1"/>
  <c r="AB27" i="2"/>
  <c r="B33" i="3" s="1"/>
  <c r="AA27" i="2"/>
  <c r="B32" i="3" s="1"/>
  <c r="Z27" i="2"/>
  <c r="B31" i="3" s="1"/>
  <c r="Y27" i="2"/>
  <c r="B30" i="3" s="1"/>
  <c r="AE26" i="2"/>
  <c r="C29" i="3" s="1"/>
  <c r="AD26" i="2"/>
  <c r="C28" i="3" s="1"/>
  <c r="AC26" i="2"/>
  <c r="C27" i="3" s="1"/>
  <c r="AB26" i="2"/>
  <c r="C26" i="3" s="1"/>
  <c r="AA26" i="2"/>
  <c r="C25" i="3" s="1"/>
  <c r="Z26" i="2"/>
  <c r="C24" i="3" s="1"/>
  <c r="Y26" i="2"/>
  <c r="C23" i="3" s="1"/>
  <c r="AE25" i="2"/>
  <c r="B29" i="3" s="1"/>
  <c r="AD25" i="2"/>
  <c r="B28" i="3" s="1"/>
  <c r="AC25" i="2"/>
  <c r="B27" i="3" s="1"/>
  <c r="AB25" i="2"/>
  <c r="B26" i="3" s="1"/>
  <c r="AA25" i="2"/>
  <c r="B25" i="3" s="1"/>
  <c r="Z25" i="2"/>
  <c r="B24" i="3" s="1"/>
  <c r="Y25" i="2"/>
  <c r="B23" i="3" s="1"/>
  <c r="AE22" i="2"/>
  <c r="C22" i="3" s="1"/>
  <c r="AD22" i="2"/>
  <c r="C21" i="3" s="1"/>
  <c r="AC22" i="2"/>
  <c r="C20" i="3" s="1"/>
  <c r="AB22" i="2"/>
  <c r="C19" i="3" s="1"/>
  <c r="AA22" i="2"/>
  <c r="C18" i="3" s="1"/>
  <c r="Z22" i="2"/>
  <c r="C17" i="3" s="1"/>
  <c r="Y22" i="2"/>
  <c r="C16" i="3" s="1"/>
  <c r="AE21" i="2"/>
  <c r="B22" i="3" s="1"/>
  <c r="AD21" i="2"/>
  <c r="B21" i="3" s="1"/>
  <c r="AC21" i="2"/>
  <c r="B20" i="3" s="1"/>
  <c r="AB21" i="2"/>
  <c r="B19" i="3" s="1"/>
  <c r="AA21" i="2"/>
  <c r="B18" i="3" s="1"/>
  <c r="Z21" i="2"/>
  <c r="B17" i="3" s="1"/>
  <c r="Y21" i="2"/>
  <c r="B16" i="3" s="1"/>
  <c r="AE20" i="2"/>
  <c r="C15" i="3" s="1"/>
  <c r="AD20" i="2"/>
  <c r="C14" i="3" s="1"/>
  <c r="AC20" i="2"/>
  <c r="C13" i="3" s="1"/>
  <c r="AB20" i="2"/>
  <c r="C12" i="3" s="1"/>
  <c r="AA20" i="2"/>
  <c r="C11" i="3" s="1"/>
  <c r="Z20" i="2"/>
  <c r="C10" i="3" s="1"/>
  <c r="Y20" i="2"/>
  <c r="C9" i="3" s="1"/>
  <c r="AE19" i="2"/>
  <c r="B15" i="3" s="1"/>
  <c r="AD19" i="2"/>
  <c r="B14" i="3" s="1"/>
  <c r="AC19" i="2"/>
  <c r="B13" i="3" s="1"/>
  <c r="AB19" i="2"/>
  <c r="B12" i="3" s="1"/>
  <c r="AA19" i="2"/>
  <c r="B11" i="3" s="1"/>
  <c r="B10" i="3"/>
  <c r="B9" i="3"/>
  <c r="AE18" i="2"/>
  <c r="C8" i="3" s="1"/>
  <c r="AD18" i="2"/>
  <c r="C7" i="3" s="1"/>
  <c r="AC18" i="2"/>
  <c r="C6" i="3" s="1"/>
  <c r="AB18" i="2"/>
  <c r="C5" i="3" s="1"/>
  <c r="AE17" i="2"/>
  <c r="B8" i="3" s="1"/>
  <c r="AD17" i="2"/>
  <c r="B7" i="3" s="1"/>
  <c r="AC17" i="2"/>
  <c r="B6" i="3" s="1"/>
  <c r="AB17" i="2"/>
  <c r="B5" i="3" s="1"/>
  <c r="AA18" i="2"/>
  <c r="C4" i="3" s="1"/>
  <c r="C3" i="3"/>
  <c r="AA17" i="2"/>
  <c r="B4" i="3" s="1"/>
  <c r="B3" i="3"/>
  <c r="C2" i="3"/>
  <c r="B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渋川陸上クラブ</author>
  </authors>
  <commentList>
    <comment ref="N17" authorId="0" shapeId="0" xr:uid="{416250FE-7828-4DD5-A7CB-360E96D3B902}">
      <text>
        <r>
          <rPr>
            <b/>
            <sz val="9"/>
            <color indexed="81"/>
            <rFont val="MS P ゴシック"/>
            <family val="3"/>
            <charset val="128"/>
          </rPr>
          <t>Ｂ・Ｃチームと兼ねられる。（但し、出場は１回）</t>
        </r>
      </text>
    </comment>
    <comment ref="P17" authorId="0" shapeId="0" xr:uid="{8345AF3D-D71C-4963-BD11-B63DE37BB6AD}">
      <text>
        <r>
          <rPr>
            <b/>
            <sz val="9"/>
            <color indexed="81"/>
            <rFont val="MS P ゴシック"/>
            <family val="3"/>
            <charset val="128"/>
          </rPr>
          <t>Ｂ・Ｃチームと兼ねられる。（但し、出場は１回）</t>
        </r>
      </text>
    </comment>
    <comment ref="N25" authorId="0" shapeId="0" xr:uid="{5F5C968D-C338-41E4-8509-68AB1E75C710}">
      <text>
        <r>
          <rPr>
            <b/>
            <sz val="9"/>
            <color indexed="81"/>
            <rFont val="MS P ゴシック"/>
            <family val="3"/>
            <charset val="128"/>
          </rPr>
          <t>Ｂ・Ｃチームと兼ねられる。（但し、出場は１回）</t>
        </r>
      </text>
    </comment>
    <comment ref="P25" authorId="0" shapeId="0" xr:uid="{23EBA9AE-DD1B-453A-A729-7A689B55B519}">
      <text>
        <r>
          <rPr>
            <b/>
            <sz val="9"/>
            <color indexed="81"/>
            <rFont val="MS P ゴシック"/>
            <family val="3"/>
            <charset val="128"/>
          </rPr>
          <t>Ｂ・Ｃチームと兼ねられる。（但し、出場は１回）</t>
        </r>
      </text>
    </comment>
  </commentList>
</comments>
</file>

<file path=xl/sharedStrings.xml><?xml version="1.0" encoding="utf-8"?>
<sst xmlns="http://schemas.openxmlformats.org/spreadsheetml/2006/main" count="291" uniqueCount="176">
  <si>
    <t>申込責任者</t>
    <rPh sb="0" eb="2">
      <t>モウシコミ</t>
    </rPh>
    <rPh sb="2" eb="5">
      <t>セキニンシャ</t>
    </rPh>
    <phoneticPr fontId="4"/>
  </si>
  <si>
    <t>※①氏名の、苗字と名前の間は、全角スペース。</t>
    <rPh sb="2" eb="4">
      <t>シメイ</t>
    </rPh>
    <phoneticPr fontId="4"/>
  </si>
  <si>
    <t>（自宅等）</t>
    <rPh sb="1" eb="3">
      <t>ジタク</t>
    </rPh>
    <rPh sb="3" eb="4">
      <t>トウ</t>
    </rPh>
    <phoneticPr fontId="4"/>
  </si>
  <si>
    <t>　②フリガナは、半角カタカナで、苗字と名前の間は、半角スペース</t>
    <phoneticPr fontId="4"/>
  </si>
  <si>
    <t>　③学年は必ず記入願いします。</t>
    <rPh sb="2" eb="4">
      <t>ガクネン</t>
    </rPh>
    <rPh sb="5" eb="6">
      <t>カナラ</t>
    </rPh>
    <rPh sb="7" eb="9">
      <t>キニュウ</t>
    </rPh>
    <rPh sb="9" eb="10">
      <t>ネガ</t>
    </rPh>
    <phoneticPr fontId="4"/>
  </si>
  <si>
    <t>チーム名</t>
    <rPh sb="3" eb="4">
      <t>メイ</t>
    </rPh>
    <phoneticPr fontId="8"/>
  </si>
  <si>
    <t>選　手</t>
    <rPh sb="0" eb="1">
      <t>セン</t>
    </rPh>
    <rPh sb="2" eb="3">
      <t>テ</t>
    </rPh>
    <phoneticPr fontId="4"/>
  </si>
  <si>
    <t>第１区間</t>
    <rPh sb="0" eb="1">
      <t>ダイ</t>
    </rPh>
    <rPh sb="2" eb="4">
      <t>クカン</t>
    </rPh>
    <phoneticPr fontId="8"/>
  </si>
  <si>
    <t>(学年)</t>
    <rPh sb="1" eb="3">
      <t>ガクネン</t>
    </rPh>
    <phoneticPr fontId="4"/>
  </si>
  <si>
    <t>第２区間</t>
    <rPh sb="0" eb="1">
      <t>ダイ</t>
    </rPh>
    <rPh sb="2" eb="4">
      <t>クカン</t>
    </rPh>
    <phoneticPr fontId="8"/>
  </si>
  <si>
    <t>第３区間</t>
    <rPh sb="0" eb="1">
      <t>ダイ</t>
    </rPh>
    <rPh sb="2" eb="4">
      <t>クカン</t>
    </rPh>
    <phoneticPr fontId="8"/>
  </si>
  <si>
    <t>第４区間</t>
    <rPh sb="0" eb="1">
      <t>ダイ</t>
    </rPh>
    <rPh sb="2" eb="4">
      <t>クカン</t>
    </rPh>
    <phoneticPr fontId="8"/>
  </si>
  <si>
    <t>第５区間</t>
    <rPh sb="0" eb="1">
      <t>ダイ</t>
    </rPh>
    <rPh sb="2" eb="4">
      <t>クカン</t>
    </rPh>
    <phoneticPr fontId="8"/>
  </si>
  <si>
    <t>補員１</t>
    <rPh sb="0" eb="1">
      <t>ホ</t>
    </rPh>
    <rPh sb="1" eb="2">
      <t>イン</t>
    </rPh>
    <phoneticPr fontId="8"/>
  </si>
  <si>
    <t>補員２</t>
    <rPh sb="0" eb="1">
      <t>ホ</t>
    </rPh>
    <rPh sb="1" eb="2">
      <t>イン</t>
    </rPh>
    <phoneticPr fontId="8"/>
  </si>
  <si>
    <t>男子Ａ</t>
    <rPh sb="0" eb="2">
      <t>ダンシ</t>
    </rPh>
    <phoneticPr fontId="8"/>
  </si>
  <si>
    <t>氏　名</t>
    <rPh sb="0" eb="1">
      <t>シ</t>
    </rPh>
    <rPh sb="2" eb="3">
      <t>メイ</t>
    </rPh>
    <phoneticPr fontId="4"/>
  </si>
  <si>
    <t>ﾌﾘｶﾞﾅ</t>
    <phoneticPr fontId="4"/>
  </si>
  <si>
    <t>男子Ｂ</t>
    <rPh sb="0" eb="2">
      <t>ダンシ</t>
    </rPh>
    <phoneticPr fontId="8"/>
  </si>
  <si>
    <t>男子Ｃ</t>
    <rPh sb="0" eb="2">
      <t>ダンシ</t>
    </rPh>
    <phoneticPr fontId="8"/>
  </si>
  <si>
    <t>女子Ａ</t>
    <rPh sb="0" eb="2">
      <t>ジョシ</t>
    </rPh>
    <phoneticPr fontId="8"/>
  </si>
  <si>
    <t>女子Ｂ</t>
    <rPh sb="0" eb="2">
      <t>ジョシ</t>
    </rPh>
    <phoneticPr fontId="8"/>
  </si>
  <si>
    <t>女子Ｃ</t>
    <rPh sb="0" eb="2">
      <t>ジョシ</t>
    </rPh>
    <phoneticPr fontId="8"/>
  </si>
  <si>
    <t>第３３回　クラブ対抗少年少女駅伝競走大会　申込書</t>
    <rPh sb="0" eb="1">
      <t>ダイ</t>
    </rPh>
    <rPh sb="3" eb="4">
      <t>カイ</t>
    </rPh>
    <rPh sb="8" eb="10">
      <t>タイコウ</t>
    </rPh>
    <rPh sb="10" eb="12">
      <t>ショウネン</t>
    </rPh>
    <rPh sb="12" eb="14">
      <t>ショウジョ</t>
    </rPh>
    <rPh sb="14" eb="16">
      <t>エキデン</t>
    </rPh>
    <rPh sb="16" eb="18">
      <t>キョウソウ</t>
    </rPh>
    <rPh sb="18" eb="20">
      <t>タイカイ</t>
    </rPh>
    <rPh sb="21" eb="24">
      <t>モウシコミショ</t>
    </rPh>
    <phoneticPr fontId="4"/>
  </si>
  <si>
    <t>コーチ</t>
    <phoneticPr fontId="3"/>
  </si>
  <si>
    <t>男　子</t>
    <rPh sb="0" eb="1">
      <t>オトコ</t>
    </rPh>
    <rPh sb="2" eb="3">
      <t>コ</t>
    </rPh>
    <phoneticPr fontId="3"/>
  </si>
  <si>
    <t>女　子</t>
    <rPh sb="0" eb="1">
      <t>オンナ</t>
    </rPh>
    <rPh sb="2" eb="3">
      <t>コ</t>
    </rPh>
    <phoneticPr fontId="3"/>
  </si>
  <si>
    <t>監　督</t>
    <rPh sb="0" eb="1">
      <t>カン</t>
    </rPh>
    <rPh sb="2" eb="3">
      <t>トク</t>
    </rPh>
    <phoneticPr fontId="3"/>
  </si>
  <si>
    <t>第１区</t>
    <rPh sb="0" eb="1">
      <t>ダイ</t>
    </rPh>
    <rPh sb="2" eb="3">
      <t>ク</t>
    </rPh>
    <phoneticPr fontId="3"/>
  </si>
  <si>
    <t>第２区</t>
    <rPh sb="0" eb="1">
      <t>ダイ</t>
    </rPh>
    <rPh sb="2" eb="3">
      <t>ク</t>
    </rPh>
    <phoneticPr fontId="3"/>
  </si>
  <si>
    <t>第３区</t>
    <rPh sb="0" eb="1">
      <t>ダイ</t>
    </rPh>
    <rPh sb="2" eb="3">
      <t>ク</t>
    </rPh>
    <phoneticPr fontId="3"/>
  </si>
  <si>
    <t>第４区</t>
    <rPh sb="0" eb="1">
      <t>ダイ</t>
    </rPh>
    <rPh sb="2" eb="3">
      <t>ク</t>
    </rPh>
    <phoneticPr fontId="3"/>
  </si>
  <si>
    <t>第５区</t>
    <rPh sb="0" eb="1">
      <t>ダイ</t>
    </rPh>
    <rPh sb="2" eb="3">
      <t>ク</t>
    </rPh>
    <phoneticPr fontId="3"/>
  </si>
  <si>
    <t>補員１</t>
    <rPh sb="0" eb="2">
      <t>ホイン</t>
    </rPh>
    <phoneticPr fontId="3"/>
  </si>
  <si>
    <t>補員２</t>
    <rPh sb="0" eb="2">
      <t>ホイン</t>
    </rPh>
    <phoneticPr fontId="3"/>
  </si>
  <si>
    <t>DB</t>
  </si>
  <si>
    <t>N1</t>
  </si>
  <si>
    <t>N2</t>
  </si>
  <si>
    <t>SX</t>
  </si>
  <si>
    <t>KC</t>
  </si>
  <si>
    <t>MC</t>
  </si>
  <si>
    <t>ZK</t>
  </si>
  <si>
    <t>男子DB</t>
    <rPh sb="0" eb="2">
      <t>ダンシ</t>
    </rPh>
    <phoneticPr fontId="10"/>
  </si>
  <si>
    <t>女子DB</t>
    <rPh sb="0" eb="2">
      <t>ジョシ</t>
    </rPh>
    <phoneticPr fontId="10"/>
  </si>
  <si>
    <t>SX</t>
    <phoneticPr fontId="10"/>
  </si>
  <si>
    <t>KC</t>
    <phoneticPr fontId="10"/>
  </si>
  <si>
    <t>男・Ａ・１区</t>
    <rPh sb="0" eb="1">
      <t>オトコ</t>
    </rPh>
    <rPh sb="5" eb="6">
      <t>ク</t>
    </rPh>
    <phoneticPr fontId="10"/>
  </si>
  <si>
    <t>男子：1</t>
    <rPh sb="0" eb="2">
      <t>ダンシ</t>
    </rPh>
    <phoneticPr fontId="10"/>
  </si>
  <si>
    <t>渋・北：99</t>
    <rPh sb="0" eb="1">
      <t>シブ</t>
    </rPh>
    <rPh sb="2" eb="3">
      <t>キタ</t>
    </rPh>
    <phoneticPr fontId="10"/>
  </si>
  <si>
    <t>男・Ａ・２区</t>
    <rPh sb="0" eb="1">
      <t>オトコ</t>
    </rPh>
    <rPh sb="5" eb="6">
      <t>ク</t>
    </rPh>
    <phoneticPr fontId="10"/>
  </si>
  <si>
    <t>女子：2</t>
    <rPh sb="0" eb="2">
      <t>ジョシ</t>
    </rPh>
    <phoneticPr fontId="10"/>
  </si>
  <si>
    <t>男・Ａ・３区</t>
    <rPh sb="0" eb="1">
      <t>オトコ</t>
    </rPh>
    <rPh sb="5" eb="6">
      <t>ク</t>
    </rPh>
    <phoneticPr fontId="10"/>
  </si>
  <si>
    <t>男・Ａ・４区</t>
    <rPh sb="0" eb="1">
      <t>オトコ</t>
    </rPh>
    <rPh sb="5" eb="6">
      <t>ク</t>
    </rPh>
    <phoneticPr fontId="10"/>
  </si>
  <si>
    <t>男・Ａ・５区</t>
    <rPh sb="0" eb="1">
      <t>オトコ</t>
    </rPh>
    <rPh sb="5" eb="6">
      <t>ク</t>
    </rPh>
    <phoneticPr fontId="10"/>
  </si>
  <si>
    <t>男・Ａ・補員１</t>
    <rPh sb="0" eb="1">
      <t>オトコ</t>
    </rPh>
    <rPh sb="4" eb="5">
      <t>ホ</t>
    </rPh>
    <rPh sb="5" eb="6">
      <t>イン</t>
    </rPh>
    <phoneticPr fontId="10"/>
  </si>
  <si>
    <t>男・Ａ・補員２</t>
    <rPh sb="0" eb="1">
      <t>オトコ</t>
    </rPh>
    <rPh sb="4" eb="5">
      <t>ホ</t>
    </rPh>
    <rPh sb="5" eb="6">
      <t>イン</t>
    </rPh>
    <phoneticPr fontId="10"/>
  </si>
  <si>
    <t>男・Ｂ・１区</t>
    <rPh sb="0" eb="1">
      <t>オトコ</t>
    </rPh>
    <rPh sb="5" eb="6">
      <t>ク</t>
    </rPh>
    <phoneticPr fontId="10"/>
  </si>
  <si>
    <t>男・Ｂ・２区</t>
    <rPh sb="0" eb="1">
      <t>オトコ</t>
    </rPh>
    <rPh sb="5" eb="6">
      <t>ク</t>
    </rPh>
    <phoneticPr fontId="10"/>
  </si>
  <si>
    <t>男・Ｂ・３区</t>
    <rPh sb="0" eb="1">
      <t>オトコ</t>
    </rPh>
    <rPh sb="5" eb="6">
      <t>ク</t>
    </rPh>
    <phoneticPr fontId="10"/>
  </si>
  <si>
    <t>男・Ｂ・４区</t>
    <rPh sb="0" eb="1">
      <t>オトコ</t>
    </rPh>
    <rPh sb="5" eb="6">
      <t>ク</t>
    </rPh>
    <phoneticPr fontId="10"/>
  </si>
  <si>
    <t>男・Ｂ・５区</t>
    <rPh sb="0" eb="1">
      <t>オトコ</t>
    </rPh>
    <rPh sb="5" eb="6">
      <t>ク</t>
    </rPh>
    <phoneticPr fontId="10"/>
  </si>
  <si>
    <t>男・Ｂ・補員１</t>
    <rPh sb="0" eb="1">
      <t>オトコ</t>
    </rPh>
    <rPh sb="4" eb="5">
      <t>ホ</t>
    </rPh>
    <rPh sb="5" eb="6">
      <t>イン</t>
    </rPh>
    <phoneticPr fontId="10"/>
  </si>
  <si>
    <t>男・Ｂ・補員２</t>
    <rPh sb="0" eb="1">
      <t>オトコ</t>
    </rPh>
    <rPh sb="4" eb="5">
      <t>ホ</t>
    </rPh>
    <rPh sb="5" eb="6">
      <t>イン</t>
    </rPh>
    <phoneticPr fontId="10"/>
  </si>
  <si>
    <t>女・Ａ・１区</t>
    <rPh sb="5" eb="6">
      <t>ク</t>
    </rPh>
    <phoneticPr fontId="10"/>
  </si>
  <si>
    <t>女・Ａ・２区</t>
    <rPh sb="5" eb="6">
      <t>ク</t>
    </rPh>
    <phoneticPr fontId="10"/>
  </si>
  <si>
    <t>女・Ａ・３区</t>
    <rPh sb="5" eb="6">
      <t>ク</t>
    </rPh>
    <phoneticPr fontId="10"/>
  </si>
  <si>
    <t>女・Ａ・４区</t>
    <rPh sb="5" eb="6">
      <t>ク</t>
    </rPh>
    <phoneticPr fontId="10"/>
  </si>
  <si>
    <t>女・Ａ・５区</t>
    <rPh sb="5" eb="6">
      <t>ク</t>
    </rPh>
    <phoneticPr fontId="10"/>
  </si>
  <si>
    <t>女・Ａ・補員１</t>
    <rPh sb="4" eb="5">
      <t>ホ</t>
    </rPh>
    <rPh sb="5" eb="6">
      <t>イン</t>
    </rPh>
    <phoneticPr fontId="10"/>
  </si>
  <si>
    <t>女・Ａ・補員２</t>
    <rPh sb="4" eb="5">
      <t>ホ</t>
    </rPh>
    <rPh sb="5" eb="6">
      <t>イン</t>
    </rPh>
    <phoneticPr fontId="10"/>
  </si>
  <si>
    <t>女・Ｂ・１区</t>
    <rPh sb="5" eb="6">
      <t>ク</t>
    </rPh>
    <phoneticPr fontId="10"/>
  </si>
  <si>
    <t>女・Ｂ・２区</t>
    <rPh sb="5" eb="6">
      <t>ク</t>
    </rPh>
    <phoneticPr fontId="10"/>
  </si>
  <si>
    <t>女・Ｂ・３区</t>
    <rPh sb="5" eb="6">
      <t>ク</t>
    </rPh>
    <phoneticPr fontId="10"/>
  </si>
  <si>
    <t>女・Ｂ・４区</t>
    <rPh sb="5" eb="6">
      <t>ク</t>
    </rPh>
    <phoneticPr fontId="10"/>
  </si>
  <si>
    <t>女・Ｂ・５区</t>
    <rPh sb="5" eb="6">
      <t>ク</t>
    </rPh>
    <phoneticPr fontId="10"/>
  </si>
  <si>
    <t>女・Ｂ・補員１</t>
    <rPh sb="4" eb="5">
      <t>ホ</t>
    </rPh>
    <rPh sb="5" eb="6">
      <t>イン</t>
    </rPh>
    <phoneticPr fontId="10"/>
  </si>
  <si>
    <t>女・Ｂ・補員２</t>
    <rPh sb="4" eb="5">
      <t>ホ</t>
    </rPh>
    <rPh sb="5" eb="6">
      <t>イン</t>
    </rPh>
    <phoneticPr fontId="10"/>
  </si>
  <si>
    <t>男・Ｃ・１区</t>
    <rPh sb="0" eb="1">
      <t>オトコ</t>
    </rPh>
    <rPh sb="5" eb="6">
      <t>ク</t>
    </rPh>
    <phoneticPr fontId="10"/>
  </si>
  <si>
    <t>男・Ｃ・２区</t>
    <rPh sb="0" eb="1">
      <t>オトコ</t>
    </rPh>
    <rPh sb="5" eb="6">
      <t>ク</t>
    </rPh>
    <phoneticPr fontId="10"/>
  </si>
  <si>
    <t>男・Ｃ・３区</t>
    <rPh sb="0" eb="1">
      <t>オトコ</t>
    </rPh>
    <rPh sb="5" eb="6">
      <t>ク</t>
    </rPh>
    <phoneticPr fontId="10"/>
  </si>
  <si>
    <t>男・Ｃ・４区</t>
    <rPh sb="0" eb="1">
      <t>オトコ</t>
    </rPh>
    <rPh sb="5" eb="6">
      <t>ク</t>
    </rPh>
    <phoneticPr fontId="10"/>
  </si>
  <si>
    <t>男・Ｃ・５区</t>
    <rPh sb="0" eb="1">
      <t>オトコ</t>
    </rPh>
    <rPh sb="5" eb="6">
      <t>ク</t>
    </rPh>
    <phoneticPr fontId="10"/>
  </si>
  <si>
    <t>男・Ｃ・補員１</t>
    <rPh sb="0" eb="1">
      <t>オトコ</t>
    </rPh>
    <rPh sb="4" eb="5">
      <t>ホ</t>
    </rPh>
    <rPh sb="5" eb="6">
      <t>イン</t>
    </rPh>
    <phoneticPr fontId="10"/>
  </si>
  <si>
    <t>男・Ｃ・補員２</t>
    <rPh sb="0" eb="1">
      <t>オトコ</t>
    </rPh>
    <rPh sb="4" eb="5">
      <t>ホ</t>
    </rPh>
    <rPh sb="5" eb="6">
      <t>イン</t>
    </rPh>
    <phoneticPr fontId="10"/>
  </si>
  <si>
    <t>女・Ｃ・１区</t>
    <rPh sb="5" eb="6">
      <t>ク</t>
    </rPh>
    <phoneticPr fontId="10"/>
  </si>
  <si>
    <t>女・Ｃ・２区</t>
    <rPh sb="5" eb="6">
      <t>ク</t>
    </rPh>
    <phoneticPr fontId="10"/>
  </si>
  <si>
    <t>女・Ｃ・３区</t>
    <rPh sb="5" eb="6">
      <t>ク</t>
    </rPh>
    <phoneticPr fontId="10"/>
  </si>
  <si>
    <t>女・Ｃ・４区</t>
    <rPh sb="5" eb="6">
      <t>ク</t>
    </rPh>
    <phoneticPr fontId="10"/>
  </si>
  <si>
    <t>女・Ｃ・５区</t>
    <rPh sb="5" eb="6">
      <t>ク</t>
    </rPh>
    <phoneticPr fontId="10"/>
  </si>
  <si>
    <t>女・Ｃ・補員１</t>
    <rPh sb="4" eb="5">
      <t>ホ</t>
    </rPh>
    <rPh sb="5" eb="6">
      <t>イン</t>
    </rPh>
    <phoneticPr fontId="10"/>
  </si>
  <si>
    <t>女・Ｃ・補員２</t>
    <rPh sb="4" eb="5">
      <t>ホ</t>
    </rPh>
    <rPh sb="5" eb="6">
      <t>イン</t>
    </rPh>
    <phoneticPr fontId="10"/>
  </si>
  <si>
    <t>渋川北小</t>
  </si>
  <si>
    <t>渋川南小</t>
  </si>
  <si>
    <t>金島小</t>
  </si>
  <si>
    <t>古巻小</t>
  </si>
  <si>
    <t>豊秋小</t>
  </si>
  <si>
    <t>渋川西小</t>
  </si>
  <si>
    <t>伊香保小</t>
  </si>
  <si>
    <t>小野上小</t>
  </si>
  <si>
    <t>中郷小</t>
  </si>
  <si>
    <t>長尾小</t>
  </si>
  <si>
    <t>三原田小</t>
  </si>
  <si>
    <t>津久田小</t>
  </si>
  <si>
    <t>橘小</t>
  </si>
  <si>
    <t>橘北小</t>
  </si>
  <si>
    <t>榛東北小</t>
  </si>
  <si>
    <t>榛東南小</t>
  </si>
  <si>
    <t>明治小</t>
  </si>
  <si>
    <t>駒寄小</t>
  </si>
  <si>
    <t>渋川陸上教室</t>
  </si>
  <si>
    <t>子持少年陸上</t>
  </si>
  <si>
    <t>渋川北小学校</t>
  </si>
  <si>
    <t>渋川南小学校</t>
  </si>
  <si>
    <t>金島小学校</t>
  </si>
  <si>
    <t>古巻小学校</t>
  </si>
  <si>
    <t>豊秋小学校</t>
  </si>
  <si>
    <t>渋川西小学校</t>
  </si>
  <si>
    <t>伊香保小学校</t>
  </si>
  <si>
    <t>小野上小学校</t>
  </si>
  <si>
    <t>中郷小学校</t>
  </si>
  <si>
    <t>長尾小学校</t>
  </si>
  <si>
    <t>三原田小学校</t>
  </si>
  <si>
    <t>津久田小学校</t>
  </si>
  <si>
    <t>橘小学校</t>
  </si>
  <si>
    <t>橘北小学校</t>
  </si>
  <si>
    <t>榛東北小学校</t>
  </si>
  <si>
    <t>榛東南小学校</t>
  </si>
  <si>
    <t>明治小学校</t>
  </si>
  <si>
    <t>駒寄小学校</t>
  </si>
  <si>
    <t>所属ｺｰﾄﾞ</t>
    <phoneticPr fontId="12"/>
  </si>
  <si>
    <t>学校名</t>
    <phoneticPr fontId="12"/>
  </si>
  <si>
    <t>渋川北小学校</t>
    <rPh sb="2" eb="6">
      <t>キタショウガッコウ</t>
    </rPh>
    <phoneticPr fontId="12"/>
  </si>
  <si>
    <t>渋川南小学校</t>
    <rPh sb="0" eb="6">
      <t>シブカワミナミショウガッコウ</t>
    </rPh>
    <phoneticPr fontId="12"/>
  </si>
  <si>
    <t>金島小学校</t>
    <rPh sb="0" eb="5">
      <t>カナシマショウガッコウ</t>
    </rPh>
    <phoneticPr fontId="12"/>
  </si>
  <si>
    <t>古巻小学校</t>
    <rPh sb="0" eb="5">
      <t>フルマキショウガッコウ</t>
    </rPh>
    <phoneticPr fontId="12"/>
  </si>
  <si>
    <t>豊秋小学校</t>
    <rPh sb="0" eb="5">
      <t>トヨアキショウガッコウ</t>
    </rPh>
    <phoneticPr fontId="12"/>
  </si>
  <si>
    <t>渋川西小学校</t>
    <rPh sb="0" eb="2">
      <t>シブカワ</t>
    </rPh>
    <rPh sb="2" eb="3">
      <t>ニシ</t>
    </rPh>
    <rPh sb="3" eb="6">
      <t>ショウガッコウ</t>
    </rPh>
    <phoneticPr fontId="12"/>
  </si>
  <si>
    <t>伊香保小学校</t>
    <rPh sb="0" eb="6">
      <t>イカホショウガッコウ</t>
    </rPh>
    <phoneticPr fontId="12"/>
  </si>
  <si>
    <t>小野上小学校</t>
    <rPh sb="0" eb="6">
      <t>オノガミショウガッコウ</t>
    </rPh>
    <phoneticPr fontId="12"/>
  </si>
  <si>
    <t>中郷小学校</t>
    <rPh sb="0" eb="5">
      <t>ナカゴウショウガッコウ</t>
    </rPh>
    <phoneticPr fontId="12"/>
  </si>
  <si>
    <t>長尾小学校</t>
    <rPh sb="0" eb="5">
      <t>ナガオショウガッコウ</t>
    </rPh>
    <phoneticPr fontId="12"/>
  </si>
  <si>
    <t>三原田小学校</t>
    <rPh sb="0" eb="6">
      <t>ミハラダショウガッコウ</t>
    </rPh>
    <phoneticPr fontId="12"/>
  </si>
  <si>
    <t>津久田小学校</t>
    <rPh sb="0" eb="6">
      <t>ツクダショウガッコウ</t>
    </rPh>
    <phoneticPr fontId="12"/>
  </si>
  <si>
    <t>橘小学校</t>
    <rPh sb="0" eb="4">
      <t>タチバナショウガッコウ</t>
    </rPh>
    <phoneticPr fontId="12"/>
  </si>
  <si>
    <t>橘北小学校</t>
    <rPh sb="0" eb="5">
      <t>タチバナキタショウガッコウ</t>
    </rPh>
    <phoneticPr fontId="12"/>
  </si>
  <si>
    <t>榛東北小学校</t>
    <rPh sb="0" eb="6">
      <t>シントウキタショウガッコウ</t>
    </rPh>
    <phoneticPr fontId="12"/>
  </si>
  <si>
    <t>榛東南小学校</t>
    <rPh sb="0" eb="6">
      <t>シントウミナミショウガッコウ</t>
    </rPh>
    <phoneticPr fontId="12"/>
  </si>
  <si>
    <t>明治小学校</t>
    <rPh sb="0" eb="2">
      <t>メイジ</t>
    </rPh>
    <rPh sb="2" eb="3">
      <t>ショウ</t>
    </rPh>
    <rPh sb="3" eb="5">
      <t>ガッコウ</t>
    </rPh>
    <phoneticPr fontId="12"/>
  </si>
  <si>
    <t>駒寄小学校</t>
    <rPh sb="0" eb="5">
      <t>コマヨセショウガッコウ</t>
    </rPh>
    <phoneticPr fontId="12"/>
  </si>
  <si>
    <t>渋川クラブ陸上教室</t>
    <rPh sb="0" eb="2">
      <t>シブカワ</t>
    </rPh>
    <rPh sb="5" eb="9">
      <t>リクジョウキョウシツ</t>
    </rPh>
    <phoneticPr fontId="1"/>
  </si>
  <si>
    <t>子持少年陸上クラブ</t>
    <rPh sb="0" eb="2">
      <t>コモ</t>
    </rPh>
    <rPh sb="2" eb="6">
      <t>ショウネンリクジョウ</t>
    </rPh>
    <phoneticPr fontId="1"/>
  </si>
  <si>
    <t>コード</t>
    <phoneticPr fontId="3"/>
  </si>
  <si>
    <t>学校名</t>
    <rPh sb="0" eb="3">
      <t>ガッコウメイ</t>
    </rPh>
    <phoneticPr fontId="3"/>
  </si>
  <si>
    <t>男子DBコード</t>
    <rPh sb="0" eb="2">
      <t>ダンシ</t>
    </rPh>
    <phoneticPr fontId="3"/>
  </si>
  <si>
    <t>女子DBコード</t>
    <rPh sb="0" eb="2">
      <t>ジョシ</t>
    </rPh>
    <phoneticPr fontId="3"/>
  </si>
  <si>
    <t>MC</t>
    <phoneticPr fontId="10"/>
  </si>
  <si>
    <t>MCコード</t>
    <phoneticPr fontId="3"/>
  </si>
  <si>
    <t>群馬　：10</t>
    <rPh sb="0" eb="2">
      <t>グンマ</t>
    </rPh>
    <phoneticPr fontId="10"/>
  </si>
  <si>
    <t>渋川　：97</t>
    <rPh sb="0" eb="2">
      <t>シブカワ</t>
    </rPh>
    <phoneticPr fontId="3"/>
  </si>
  <si>
    <t>北群馬：98</t>
    <rPh sb="0" eb="3">
      <t>キタグンマ</t>
    </rPh>
    <phoneticPr fontId="3"/>
  </si>
  <si>
    <t>↓学校コードを入力して下さい。「S列」</t>
    <rPh sb="1" eb="3">
      <t>ガッコウ</t>
    </rPh>
    <rPh sb="7" eb="9">
      <t>ニュウリョク</t>
    </rPh>
    <rPh sb="11" eb="12">
      <t>クダ</t>
    </rPh>
    <rPh sb="17" eb="18">
      <t>レツ</t>
    </rPh>
    <phoneticPr fontId="3"/>
  </si>
  <si>
    <t>連絡先(学校)</t>
    <rPh sb="0" eb="3">
      <t>レンラクサキ</t>
    </rPh>
    <rPh sb="4" eb="6">
      <t>ガッコウ</t>
    </rPh>
    <phoneticPr fontId="4"/>
  </si>
  <si>
    <t>-</t>
    <phoneticPr fontId="3"/>
  </si>
  <si>
    <t>Ａチーム</t>
    <phoneticPr fontId="3"/>
  </si>
  <si>
    <t>Ｂチーム</t>
    <phoneticPr fontId="3"/>
  </si>
  <si>
    <t>Ｃチーム</t>
    <phoneticPr fontId="3"/>
  </si>
  <si>
    <t>Ｒ４チームNo順</t>
    <rPh sb="7" eb="8">
      <t>ジュン</t>
    </rPh>
    <phoneticPr fontId="3"/>
  </si>
  <si>
    <t>男子</t>
    <rPh sb="0" eb="2">
      <t>ダンシ</t>
    </rPh>
    <phoneticPr fontId="3"/>
  </si>
  <si>
    <t>女子</t>
    <rPh sb="0" eb="2">
      <t>ジョシ</t>
    </rPh>
    <phoneticPr fontId="3"/>
  </si>
  <si>
    <t>TL</t>
  </si>
  <si>
    <t>WT</t>
  </si>
  <si>
    <t>S1</t>
  </si>
  <si>
    <t>S2</t>
  </si>
  <si>
    <t>S3</t>
  </si>
  <si>
    <t>S4</t>
  </si>
  <si>
    <t xml:space="preserve">R00739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</si>
</sst>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7">
    <font>
      <sz val="11"/>
      <color theme="1"/>
      <name val="ＭＳ 明朝"/>
      <family val="2"/>
      <charset val="128"/>
    </font>
    <font>
      <sz val="12"/>
      <color theme="1"/>
      <name val="ＭＳ 明朝"/>
      <family val="1"/>
      <charset val="128"/>
    </font>
    <font>
      <sz val="14"/>
      <color theme="1"/>
      <name val="ＭＳ 明朝"/>
      <family val="1"/>
      <charset val="128"/>
    </font>
    <font>
      <sz val="6"/>
      <name val="ＭＳ 明朝"/>
      <family val="2"/>
      <charset val="128"/>
    </font>
    <font>
      <sz val="6"/>
      <name val="ＭＳ 明朝"/>
      <family val="1"/>
      <charset val="128"/>
    </font>
    <font>
      <sz val="11"/>
      <color theme="1"/>
      <name val="ＭＳ 明朝"/>
      <family val="1"/>
      <charset val="128"/>
    </font>
    <font>
      <b/>
      <sz val="12"/>
      <color rgb="FFFF0000"/>
      <name val="ＭＳ 明朝"/>
      <family val="1"/>
      <charset val="128"/>
    </font>
    <font>
      <sz val="11"/>
      <name val="ＭＳ 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明朝"/>
      <family val="1"/>
      <charset val="128"/>
    </font>
    <font>
      <sz val="7"/>
      <name val="ＭＳ Ｐ明朝"/>
      <family val="1"/>
      <charset val="128"/>
    </font>
    <font>
      <b/>
      <sz val="9"/>
      <color rgb="FFFF0000"/>
      <name val="ＭＳ 明朝"/>
      <family val="1"/>
      <charset val="128"/>
    </font>
    <font>
      <b/>
      <u/>
      <sz val="12"/>
      <color rgb="FFFF0000"/>
      <name val="ＭＳ 明朝"/>
      <family val="1"/>
      <charset val="128"/>
    </font>
    <font>
      <u/>
      <sz val="12"/>
      <color theme="1"/>
      <name val="ＭＳ 明朝"/>
      <family val="1"/>
      <charset val="128"/>
    </font>
    <font>
      <b/>
      <sz val="9"/>
      <color indexed="81"/>
      <name val="MS P 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lightGray">
        <fgColor indexed="43"/>
      </patternFill>
    </fill>
    <fill>
      <patternFill patternType="solid">
        <fgColor theme="7" tint="0.79998168889431442"/>
        <bgColor indexed="64"/>
      </patternFill>
    </fill>
    <fill>
      <patternFill patternType="solid">
        <fgColor rgb="FFFF66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1" fontId="11" fillId="0" borderId="0"/>
  </cellStyleXfs>
  <cellXfs count="92">
    <xf numFmtId="0" fontId="0" fillId="0" borderId="0" xfId="0">
      <alignment vertical="center"/>
    </xf>
    <xf numFmtId="0" fontId="2" fillId="0" borderId="0" xfId="1" applyFont="1" applyAlignment="1">
      <alignment horizontal="centerContinuous" vertical="center"/>
    </xf>
    <xf numFmtId="0" fontId="1" fillId="0" borderId="0" xfId="1" applyAlignment="1">
      <alignment horizontal="centerContinuous" vertical="center"/>
    </xf>
    <xf numFmtId="0" fontId="0" fillId="0" borderId="0" xfId="0" applyAlignment="1">
      <alignment horizontal="centerContinuous" vertical="center"/>
    </xf>
    <xf numFmtId="0" fontId="1" fillId="0" borderId="0" xfId="1">
      <alignment vertical="center"/>
    </xf>
    <xf numFmtId="0" fontId="1" fillId="0" borderId="0" xfId="1" applyAlignment="1">
      <alignment horizontal="center" vertical="center" shrinkToFit="1"/>
    </xf>
    <xf numFmtId="0" fontId="5" fillId="0" borderId="1" xfId="2" applyFont="1" applyBorder="1" applyAlignment="1">
      <alignment vertical="center" shrinkToFit="1"/>
    </xf>
    <xf numFmtId="0" fontId="6" fillId="0" borderId="0" xfId="1" applyFont="1">
      <alignment vertical="center"/>
    </xf>
    <xf numFmtId="0" fontId="5" fillId="0" borderId="1" xfId="2" applyFont="1" applyBorder="1" applyAlignment="1">
      <alignment horizontal="left" vertical="center" shrinkToFit="1"/>
    </xf>
    <xf numFmtId="0" fontId="5" fillId="0" borderId="0" xfId="1" applyFont="1" applyAlignment="1">
      <alignmen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7" fillId="2" borderId="7" xfId="0" applyFont="1" applyFill="1" applyBorder="1" applyAlignment="1">
      <alignment horizontal="center" vertical="center" shrinkToFit="1"/>
    </xf>
    <xf numFmtId="176" fontId="7" fillId="2" borderId="8" xfId="0" applyNumberFormat="1" applyFont="1" applyFill="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xf>
    <xf numFmtId="0" fontId="5" fillId="0" borderId="0" xfId="0" applyFont="1">
      <alignment vertical="center"/>
    </xf>
    <xf numFmtId="0" fontId="5" fillId="0" borderId="0" xfId="1" applyFont="1">
      <alignment vertical="center"/>
    </xf>
    <xf numFmtId="0" fontId="5" fillId="0" borderId="3" xfId="1" applyFont="1" applyBorder="1" applyAlignment="1">
      <alignment horizontal="center" vertical="center" shrinkToFit="1"/>
    </xf>
    <xf numFmtId="0" fontId="5" fillId="0" borderId="3" xfId="1" applyFont="1" applyBorder="1" applyAlignment="1">
      <alignment horizontal="center" vertical="center"/>
    </xf>
    <xf numFmtId="0" fontId="5" fillId="0" borderId="3" xfId="1" applyFont="1" applyBorder="1" applyAlignment="1">
      <alignment vertical="center" shrinkToFit="1"/>
    </xf>
    <xf numFmtId="0" fontId="1" fillId="0" borderId="3" xfId="1" applyBorder="1">
      <alignment vertical="center"/>
    </xf>
    <xf numFmtId="0" fontId="5" fillId="0" borderId="14" xfId="1" applyFont="1" applyBorder="1">
      <alignment vertical="center"/>
    </xf>
    <xf numFmtId="0" fontId="9" fillId="0" borderId="0" xfId="0" applyFont="1">
      <alignment vertical="center"/>
    </xf>
    <xf numFmtId="0" fontId="7" fillId="0" borderId="0" xfId="0" applyFont="1" applyAlignment="1">
      <alignment horizontal="left" vertical="center" shrinkToFit="1"/>
    </xf>
    <xf numFmtId="0" fontId="7" fillId="0" borderId="0" xfId="0" applyFont="1">
      <alignment vertical="center"/>
    </xf>
    <xf numFmtId="0" fontId="7" fillId="0" borderId="4" xfId="0" applyFont="1" applyBorder="1">
      <alignment vertical="center"/>
    </xf>
    <xf numFmtId="0" fontId="7" fillId="0" borderId="2" xfId="0" applyFont="1" applyBorder="1">
      <alignment vertical="center"/>
    </xf>
    <xf numFmtId="0" fontId="7" fillId="0" borderId="5" xfId="0" applyFont="1" applyBorder="1">
      <alignment vertical="center"/>
    </xf>
    <xf numFmtId="0" fontId="7" fillId="3" borderId="0" xfId="0" applyFont="1" applyFill="1">
      <alignment vertical="center"/>
    </xf>
    <xf numFmtId="0" fontId="7" fillId="3" borderId="15" xfId="0" applyFont="1" applyFill="1" applyBorder="1">
      <alignment vertical="center"/>
    </xf>
    <xf numFmtId="0" fontId="7" fillId="3" borderId="16" xfId="0" applyFont="1" applyFill="1" applyBorder="1">
      <alignment vertical="center"/>
    </xf>
    <xf numFmtId="0" fontId="7" fillId="0" borderId="15" xfId="0" applyFont="1" applyBorder="1">
      <alignment vertical="center"/>
    </xf>
    <xf numFmtId="0" fontId="7" fillId="3" borderId="18" xfId="0" applyFont="1" applyFill="1" applyBorder="1">
      <alignment vertical="center"/>
    </xf>
    <xf numFmtId="0" fontId="7" fillId="3" borderId="19" xfId="0" applyFont="1" applyFill="1" applyBorder="1">
      <alignment vertical="center"/>
    </xf>
    <xf numFmtId="0" fontId="7" fillId="0" borderId="18" xfId="1" applyFont="1" applyBorder="1">
      <alignment vertical="center"/>
    </xf>
    <xf numFmtId="0" fontId="7" fillId="0" borderId="0" xfId="1" applyFont="1">
      <alignment vertical="center"/>
    </xf>
    <xf numFmtId="0" fontId="7" fillId="0" borderId="19" xfId="1"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4" borderId="0" xfId="0" applyFont="1" applyFill="1">
      <alignment vertical="center"/>
    </xf>
    <xf numFmtId="0" fontId="7" fillId="4" borderId="18" xfId="0" applyFont="1" applyFill="1" applyBorder="1">
      <alignment vertical="center"/>
    </xf>
    <xf numFmtId="0" fontId="7" fillId="4" borderId="19" xfId="0" applyFont="1" applyFill="1" applyBorder="1">
      <alignment vertical="center"/>
    </xf>
    <xf numFmtId="0" fontId="7" fillId="4" borderId="20" xfId="0" applyFont="1" applyFill="1" applyBorder="1">
      <alignment vertical="center"/>
    </xf>
    <xf numFmtId="0" fontId="7" fillId="4" borderId="21" xfId="0" applyFont="1" applyFill="1" applyBorder="1">
      <alignment vertical="center"/>
    </xf>
    <xf numFmtId="0" fontId="0" fillId="0" borderId="18" xfId="0" applyBorder="1">
      <alignment vertical="center"/>
    </xf>
    <xf numFmtId="0" fontId="0" fillId="0" borderId="20" xfId="0" applyBorder="1">
      <alignment vertical="center"/>
    </xf>
    <xf numFmtId="0" fontId="0" fillId="0" borderId="1" xfId="0" applyBorder="1">
      <alignment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11" fillId="6" borderId="22" xfId="0" applyFont="1" applyFill="1" applyBorder="1" applyAlignment="1">
      <alignment horizontal="left"/>
    </xf>
    <xf numFmtId="0" fontId="11" fillId="5" borderId="22" xfId="0" applyFont="1" applyFill="1" applyBorder="1" applyAlignment="1">
      <alignment horizontal="center" vertical="center"/>
    </xf>
    <xf numFmtId="0" fontId="11" fillId="0" borderId="22" xfId="0" applyFont="1" applyBorder="1" applyAlignment="1"/>
    <xf numFmtId="0" fontId="11" fillId="6" borderId="23" xfId="0" applyFont="1" applyFill="1" applyBorder="1" applyAlignment="1">
      <alignment horizontal="left"/>
    </xf>
    <xf numFmtId="0" fontId="11" fillId="0" borderId="23" xfId="0" applyFont="1" applyBorder="1" applyAlignment="1"/>
    <xf numFmtId="1" fontId="7" fillId="7" borderId="3" xfId="3" applyFont="1" applyFill="1" applyBorder="1" applyAlignment="1">
      <alignment horizontal="center"/>
    </xf>
    <xf numFmtId="1" fontId="7" fillId="0" borderId="3" xfId="3" applyFont="1" applyBorder="1"/>
    <xf numFmtId="1" fontId="7" fillId="0" borderId="0" xfId="3" applyFont="1"/>
    <xf numFmtId="0" fontId="0" fillId="0" borderId="3" xfId="0" applyBorder="1" applyAlignment="1">
      <alignment horizontal="center" vertical="center" shrinkToFit="1"/>
    </xf>
    <xf numFmtId="1" fontId="7" fillId="0" borderId="3" xfId="3" applyFont="1" applyBorder="1" applyAlignment="1">
      <alignment vertical="center" shrinkToFit="1"/>
    </xf>
    <xf numFmtId="0" fontId="0" fillId="0" borderId="3" xfId="0" applyBorder="1" applyAlignment="1">
      <alignment vertical="center" shrinkToFit="1"/>
    </xf>
    <xf numFmtId="0" fontId="0" fillId="0" borderId="19" xfId="0" applyBorder="1">
      <alignment vertical="center"/>
    </xf>
    <xf numFmtId="0" fontId="0" fillId="0" borderId="21" xfId="0" applyBorder="1">
      <alignment vertical="center"/>
    </xf>
    <xf numFmtId="0" fontId="7" fillId="0" borderId="12" xfId="0" applyFont="1" applyBorder="1">
      <alignment vertical="center"/>
    </xf>
    <xf numFmtId="0" fontId="7" fillId="0" borderId="24" xfId="0" applyFont="1" applyBorder="1">
      <alignment vertical="center"/>
    </xf>
    <xf numFmtId="0" fontId="7" fillId="0" borderId="13" xfId="0" applyFont="1" applyBorder="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 fillId="8" borderId="3" xfId="1" applyFill="1" applyBorder="1" applyAlignment="1">
      <alignment vertical="center" shrinkToFit="1"/>
    </xf>
    <xf numFmtId="0" fontId="1" fillId="8" borderId="3" xfId="1" applyFill="1" applyBorder="1">
      <alignment vertical="center"/>
    </xf>
    <xf numFmtId="0" fontId="7" fillId="3" borderId="17" xfId="0" applyFont="1" applyFill="1" applyBorder="1">
      <alignment vertical="center"/>
    </xf>
    <xf numFmtId="0" fontId="7" fillId="4" borderId="1" xfId="0" applyFont="1" applyFill="1" applyBorder="1">
      <alignment vertical="center"/>
    </xf>
    <xf numFmtId="0" fontId="0" fillId="0" borderId="3" xfId="0" applyBorder="1">
      <alignment vertical="center"/>
    </xf>
    <xf numFmtId="0" fontId="7" fillId="0" borderId="3" xfId="0" applyFont="1" applyBorder="1">
      <alignment vertical="center"/>
    </xf>
    <xf numFmtId="0" fontId="0" fillId="0" borderId="3" xfId="0" applyBorder="1" applyAlignment="1">
      <alignment horizontal="center" vertical="center"/>
    </xf>
    <xf numFmtId="0" fontId="7" fillId="0" borderId="3" xfId="1" applyFont="1" applyBorder="1">
      <alignment vertical="center"/>
    </xf>
    <xf numFmtId="0" fontId="0" fillId="0" borderId="14" xfId="0" applyBorder="1">
      <alignment vertical="center"/>
    </xf>
    <xf numFmtId="0" fontId="7" fillId="9" borderId="0" xfId="0" applyFont="1" applyFill="1">
      <alignment vertical="center"/>
    </xf>
    <xf numFmtId="0" fontId="5" fillId="0" borderId="1" xfId="0" applyFont="1" applyBorder="1" applyAlignment="1">
      <alignment vertical="center" shrinkToFit="1"/>
    </xf>
    <xf numFmtId="0" fontId="5" fillId="0" borderId="2" xfId="1" applyFont="1" applyBorder="1" applyAlignment="1">
      <alignment vertical="center" shrinkToFit="1"/>
    </xf>
  </cellXfs>
  <cellStyles count="4">
    <cellStyle name="標準" xfId="0" builtinId="0"/>
    <cellStyle name="標準 2" xfId="1" xr:uid="{27209324-F2ED-4439-85ED-8E9B25BDFF42}"/>
    <cellStyle name="標準 3" xfId="2" xr:uid="{ABE7139A-330C-4FD8-8545-FD8CC7E04256}"/>
    <cellStyle name="標準_０４城南１６水泳" xfId="3" xr:uid="{D43C43E9-14FB-4F80-AFF6-CA5493620259}"/>
  </cellStyles>
  <dxfs count="0"/>
  <tableStyles count="0" defaultTableStyle="TableStyleMedium2" defaultPivotStyle="PivotStyleLight16"/>
  <colors>
    <mruColors>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771B-F5BE-4BB9-A3D5-D56C303E38F2}">
  <dimension ref="A1:AE30"/>
  <sheetViews>
    <sheetView tabSelected="1" workbookViewId="0"/>
  </sheetViews>
  <sheetFormatPr defaultColWidth="9" defaultRowHeight="13.2"/>
  <cols>
    <col min="1" max="1" width="1.33203125" customWidth="1"/>
    <col min="2" max="2" width="10.6640625" customWidth="1"/>
    <col min="3" max="4" width="11.6640625" customWidth="1"/>
    <col min="5" max="5" width="4.33203125" customWidth="1"/>
    <col min="6" max="6" width="11.6640625" customWidth="1"/>
    <col min="7" max="7" width="4.33203125" customWidth="1"/>
    <col min="8" max="8" width="11.6640625" customWidth="1"/>
    <col min="9" max="9" width="4.33203125" customWidth="1"/>
    <col min="10" max="10" width="11.6640625" customWidth="1"/>
    <col min="11" max="11" width="4.33203125" customWidth="1"/>
    <col min="12" max="12" width="11.6640625" customWidth="1"/>
    <col min="13" max="13" width="4.33203125" customWidth="1"/>
    <col min="14" max="14" width="11.6640625" customWidth="1"/>
    <col min="15" max="15" width="4.33203125" customWidth="1"/>
    <col min="16" max="16" width="11.6640625" customWidth="1"/>
    <col min="17" max="17" width="4.33203125" customWidth="1"/>
    <col min="18" max="19" width="4.6640625" customWidth="1"/>
    <col min="20" max="22" width="10.109375" hidden="1" customWidth="1"/>
    <col min="23" max="23" width="14.44140625" customWidth="1"/>
    <col min="25" max="31" width="14.6640625" customWidth="1"/>
  </cols>
  <sheetData>
    <row r="1" spans="1:31" ht="16.2">
      <c r="B1" s="1" t="s">
        <v>23</v>
      </c>
      <c r="C1" s="2"/>
      <c r="D1" s="2"/>
      <c r="E1" s="2"/>
      <c r="F1" s="2"/>
      <c r="G1" s="2"/>
      <c r="H1" s="2"/>
      <c r="I1" s="2"/>
      <c r="J1" s="2"/>
      <c r="K1" s="2"/>
      <c r="L1" s="3"/>
      <c r="M1" s="3"/>
      <c r="N1" s="3"/>
      <c r="O1" s="3"/>
      <c r="P1" s="3"/>
    </row>
    <row r="2" spans="1:31" ht="16.2">
      <c r="B2" s="1"/>
      <c r="C2" s="2"/>
      <c r="D2" s="2"/>
      <c r="E2" s="2"/>
      <c r="F2" s="2"/>
      <c r="G2" s="2"/>
      <c r="H2" s="2"/>
      <c r="I2" s="2"/>
      <c r="J2" s="2"/>
      <c r="K2" s="2"/>
      <c r="L2" s="3"/>
      <c r="M2" s="3"/>
      <c r="N2" s="3"/>
      <c r="O2" s="3"/>
      <c r="P2" s="3"/>
      <c r="S2" s="69" t="s">
        <v>151</v>
      </c>
      <c r="T2" s="69" t="s">
        <v>42</v>
      </c>
      <c r="U2" s="69" t="s">
        <v>43</v>
      </c>
      <c r="V2" s="69" t="s">
        <v>40</v>
      </c>
      <c r="W2" s="69" t="s">
        <v>152</v>
      </c>
    </row>
    <row r="3" spans="1:31" ht="19.5" customHeight="1">
      <c r="A3" s="25"/>
      <c r="B3" s="26"/>
      <c r="C3" s="77" t="s">
        <v>160</v>
      </c>
      <c r="D3" s="26"/>
      <c r="E3" s="26"/>
      <c r="F3" s="26"/>
      <c r="G3" s="26"/>
      <c r="H3" s="26"/>
      <c r="I3" s="26"/>
      <c r="J3" s="26"/>
      <c r="K3" s="26"/>
      <c r="L3" s="25"/>
      <c r="M3" s="25"/>
      <c r="N3" s="25"/>
      <c r="O3" s="25"/>
      <c r="P3" s="25"/>
      <c r="Q3" s="25"/>
      <c r="R3" s="25"/>
      <c r="S3" s="66">
        <v>101</v>
      </c>
      <c r="T3" s="67">
        <v>100001001</v>
      </c>
      <c r="U3" s="67">
        <v>200001001</v>
      </c>
      <c r="V3" s="67">
        <v>100001</v>
      </c>
      <c r="W3" s="70" t="s">
        <v>131</v>
      </c>
      <c r="X3" s="68"/>
    </row>
    <row r="4" spans="1:31" ht="18" customHeight="1" thickBot="1">
      <c r="B4" s="61" t="s">
        <v>129</v>
      </c>
      <c r="C4" s="62">
        <v>139</v>
      </c>
      <c r="D4" s="63"/>
      <c r="E4" s="4"/>
      <c r="F4" s="80" t="s">
        <v>153</v>
      </c>
      <c r="G4" s="4"/>
      <c r="H4" s="80" t="s">
        <v>154</v>
      </c>
      <c r="I4" s="4"/>
      <c r="J4" s="80" t="s">
        <v>156</v>
      </c>
      <c r="K4" s="4"/>
      <c r="S4" s="66">
        <v>102</v>
      </c>
      <c r="T4" s="67">
        <v>100002001</v>
      </c>
      <c r="U4" s="67">
        <v>200002001</v>
      </c>
      <c r="V4" s="67">
        <v>100002</v>
      </c>
      <c r="W4" s="70" t="s">
        <v>132</v>
      </c>
      <c r="X4" s="68"/>
    </row>
    <row r="5" spans="1:31" ht="18" customHeight="1">
      <c r="B5" s="64" t="s">
        <v>130</v>
      </c>
      <c r="C5" s="65" t="str">
        <f>IF(C4="","",VLOOKUP(C4,S3:W22,5,1))</f>
        <v>渋川クラブ陸上教室</v>
      </c>
      <c r="D5" s="65"/>
      <c r="E5" s="4"/>
      <c r="F5" s="81">
        <f>IF(C4="","",VLOOKUP(C4,S3:W22,2,1))</f>
        <v>100039001</v>
      </c>
      <c r="G5" s="4"/>
      <c r="H5" s="81">
        <f>IF(C4="","",VLOOKUP(C4,S3:W22,3,1))</f>
        <v>200039001</v>
      </c>
      <c r="I5" s="4"/>
      <c r="J5" s="81">
        <f>IF(C4="","",VLOOKUP(C4,S3:W22,4,1))</f>
        <v>100039</v>
      </c>
      <c r="K5" s="4"/>
      <c r="S5" s="66">
        <v>103</v>
      </c>
      <c r="T5" s="67">
        <v>100003001</v>
      </c>
      <c r="U5" s="67">
        <v>200003001</v>
      </c>
      <c r="V5" s="67">
        <v>100003</v>
      </c>
      <c r="W5" s="70" t="s">
        <v>133</v>
      </c>
      <c r="X5" s="68"/>
    </row>
    <row r="6" spans="1:31" ht="18" customHeight="1">
      <c r="B6" s="5"/>
      <c r="C6" s="4"/>
      <c r="D6" s="4"/>
      <c r="E6" s="4"/>
      <c r="F6" s="4"/>
      <c r="G6" s="4"/>
      <c r="H6" s="4"/>
      <c r="I6" s="4"/>
      <c r="J6" s="4"/>
      <c r="K6" s="4"/>
      <c r="S6" s="66">
        <v>104</v>
      </c>
      <c r="T6" s="67">
        <v>100004001</v>
      </c>
      <c r="U6" s="67">
        <v>200004001</v>
      </c>
      <c r="V6" s="67">
        <v>100004</v>
      </c>
      <c r="W6" s="70" t="s">
        <v>134</v>
      </c>
      <c r="X6" s="68"/>
    </row>
    <row r="7" spans="1:31" ht="18" customHeight="1">
      <c r="B7" s="6" t="s">
        <v>0</v>
      </c>
      <c r="C7" s="90"/>
      <c r="D7" s="90"/>
      <c r="E7" s="4"/>
      <c r="F7" s="4"/>
      <c r="G7" s="4"/>
      <c r="H7" s="4"/>
      <c r="I7" s="4"/>
      <c r="J7" s="4"/>
      <c r="K7" s="4"/>
      <c r="S7" s="66">
        <v>105</v>
      </c>
      <c r="T7" s="67">
        <v>100005001</v>
      </c>
      <c r="U7" s="67">
        <v>200005001</v>
      </c>
      <c r="V7" s="67">
        <v>100005</v>
      </c>
      <c r="W7" s="70" t="s">
        <v>135</v>
      </c>
      <c r="X7" s="68"/>
    </row>
    <row r="8" spans="1:31" ht="18" customHeight="1">
      <c r="B8" s="6" t="s">
        <v>161</v>
      </c>
      <c r="C8" s="91"/>
      <c r="D8" s="91"/>
      <c r="E8" s="4"/>
      <c r="F8" s="7"/>
      <c r="G8" s="4"/>
      <c r="H8" s="4"/>
      <c r="I8" s="4"/>
      <c r="J8" s="4"/>
      <c r="K8" s="4"/>
      <c r="S8" s="66">
        <v>106</v>
      </c>
      <c r="T8" s="67">
        <v>100006001</v>
      </c>
      <c r="U8" s="67">
        <v>200006001</v>
      </c>
      <c r="V8" s="67">
        <v>100006</v>
      </c>
      <c r="W8" s="70" t="s">
        <v>136</v>
      </c>
      <c r="X8" s="68"/>
    </row>
    <row r="9" spans="1:31" ht="18" customHeight="1">
      <c r="B9" s="8" t="s">
        <v>2</v>
      </c>
      <c r="C9" s="91"/>
      <c r="D9" s="91"/>
      <c r="E9" s="4"/>
      <c r="F9" s="7"/>
      <c r="G9" s="4"/>
      <c r="H9" s="4"/>
      <c r="I9" s="4"/>
      <c r="J9" s="4"/>
      <c r="K9" s="4"/>
      <c r="S9" s="66">
        <v>107</v>
      </c>
      <c r="T9" s="67">
        <v>100007001</v>
      </c>
      <c r="U9" s="67">
        <v>200007001</v>
      </c>
      <c r="V9" s="67">
        <v>100007</v>
      </c>
      <c r="W9" s="70" t="s">
        <v>137</v>
      </c>
      <c r="X9" s="68"/>
    </row>
    <row r="10" spans="1:31" ht="19.5" customHeight="1">
      <c r="B10" s="26"/>
      <c r="C10" s="9"/>
      <c r="D10" s="4"/>
      <c r="E10" s="4"/>
      <c r="F10" s="7"/>
      <c r="G10" s="4"/>
      <c r="H10" s="4"/>
      <c r="I10" s="4"/>
      <c r="J10" s="4"/>
      <c r="K10" s="4"/>
      <c r="S10" s="66">
        <v>108</v>
      </c>
      <c r="T10" s="67">
        <v>100008001</v>
      </c>
      <c r="U10" s="67">
        <v>200008001</v>
      </c>
      <c r="V10" s="67">
        <v>100008</v>
      </c>
      <c r="W10" s="70" t="s">
        <v>138</v>
      </c>
      <c r="X10" s="68"/>
    </row>
    <row r="11" spans="1:31" ht="18" customHeight="1">
      <c r="B11" s="31"/>
      <c r="C11" s="27" t="s">
        <v>25</v>
      </c>
      <c r="D11" s="28" t="s">
        <v>26</v>
      </c>
      <c r="E11" s="4"/>
      <c r="G11" s="4"/>
      <c r="H11" s="4"/>
      <c r="I11" s="4"/>
      <c r="J11" s="4"/>
      <c r="K11" s="4"/>
      <c r="S11" s="66">
        <v>109</v>
      </c>
      <c r="T11" s="67">
        <v>100009001</v>
      </c>
      <c r="U11" s="67">
        <v>200009001</v>
      </c>
      <c r="V11" s="67">
        <v>100009</v>
      </c>
      <c r="W11" s="70" t="s">
        <v>139</v>
      </c>
      <c r="X11" s="68"/>
    </row>
    <row r="12" spans="1:31" ht="18" customHeight="1">
      <c r="B12" s="28" t="s">
        <v>27</v>
      </c>
      <c r="C12" s="29"/>
      <c r="D12" s="30"/>
      <c r="E12" s="4"/>
      <c r="G12" s="7" t="s">
        <v>1</v>
      </c>
      <c r="H12" s="4"/>
      <c r="I12" s="4"/>
      <c r="J12" s="4"/>
      <c r="K12" s="4"/>
      <c r="S12" s="66">
        <v>110</v>
      </c>
      <c r="T12" s="67">
        <v>100010001</v>
      </c>
      <c r="U12" s="67">
        <v>200010001</v>
      </c>
      <c r="V12" s="67">
        <v>100010</v>
      </c>
      <c r="W12" s="70" t="s">
        <v>140</v>
      </c>
      <c r="X12" s="68"/>
    </row>
    <row r="13" spans="1:31" ht="18" customHeight="1">
      <c r="B13" s="28" t="s">
        <v>24</v>
      </c>
      <c r="C13" s="29"/>
      <c r="D13" s="30"/>
      <c r="E13" s="4"/>
      <c r="G13" s="7" t="s">
        <v>3</v>
      </c>
      <c r="H13" s="4"/>
      <c r="I13" s="4"/>
      <c r="J13" s="4"/>
      <c r="K13" s="4"/>
      <c r="S13" s="66">
        <v>111</v>
      </c>
      <c r="T13" s="67">
        <v>100011001</v>
      </c>
      <c r="U13" s="67">
        <v>200011001</v>
      </c>
      <c r="V13" s="67">
        <v>100011</v>
      </c>
      <c r="W13" s="70" t="s">
        <v>141</v>
      </c>
      <c r="X13" s="68"/>
    </row>
    <row r="14" spans="1:31" ht="18" customHeight="1">
      <c r="B14" s="28" t="s">
        <v>24</v>
      </c>
      <c r="C14" s="29"/>
      <c r="D14" s="30"/>
      <c r="E14" s="4"/>
      <c r="G14" s="78" t="s">
        <v>4</v>
      </c>
      <c r="H14" s="79"/>
      <c r="I14" s="79"/>
      <c r="J14" s="4"/>
      <c r="K14" s="4"/>
      <c r="S14" s="66">
        <v>112</v>
      </c>
      <c r="T14" s="67">
        <v>100012001</v>
      </c>
      <c r="U14" s="67">
        <v>200012001</v>
      </c>
      <c r="V14" s="67">
        <v>100012</v>
      </c>
      <c r="W14" s="70" t="s">
        <v>142</v>
      </c>
      <c r="X14" s="68"/>
    </row>
    <row r="15" spans="1:31" ht="19.5" customHeight="1">
      <c r="B15" s="25"/>
      <c r="S15" s="66">
        <v>113</v>
      </c>
      <c r="T15" s="67">
        <v>100013001</v>
      </c>
      <c r="U15" s="67">
        <v>200013001</v>
      </c>
      <c r="V15" s="67">
        <v>100013</v>
      </c>
      <c r="W15" s="70" t="s">
        <v>143</v>
      </c>
      <c r="X15" s="68"/>
    </row>
    <row r="16" spans="1:31" ht="18" customHeight="1">
      <c r="B16" s="10" t="s">
        <v>5</v>
      </c>
      <c r="C16" s="11" t="s">
        <v>6</v>
      </c>
      <c r="D16" s="11" t="s">
        <v>7</v>
      </c>
      <c r="E16" s="12" t="s">
        <v>8</v>
      </c>
      <c r="F16" s="11" t="s">
        <v>9</v>
      </c>
      <c r="G16" s="12" t="s">
        <v>8</v>
      </c>
      <c r="H16" s="11" t="s">
        <v>10</v>
      </c>
      <c r="I16" s="12" t="s">
        <v>8</v>
      </c>
      <c r="J16" s="11" t="s">
        <v>11</v>
      </c>
      <c r="K16" s="12" t="s">
        <v>8</v>
      </c>
      <c r="L16" s="11" t="s">
        <v>12</v>
      </c>
      <c r="M16" s="12" t="s">
        <v>8</v>
      </c>
      <c r="N16" s="11" t="s">
        <v>13</v>
      </c>
      <c r="O16" s="12" t="s">
        <v>8</v>
      </c>
      <c r="P16" s="11" t="s">
        <v>14</v>
      </c>
      <c r="Q16" s="12" t="s">
        <v>8</v>
      </c>
      <c r="R16" s="59"/>
      <c r="S16" s="66">
        <v>114</v>
      </c>
      <c r="T16" s="67">
        <v>100014001</v>
      </c>
      <c r="U16" s="67">
        <v>200014001</v>
      </c>
      <c r="V16" s="67">
        <v>100014</v>
      </c>
      <c r="W16" s="70" t="s">
        <v>144</v>
      </c>
      <c r="X16" s="68"/>
      <c r="Y16" s="33" t="s">
        <v>28</v>
      </c>
      <c r="Z16" s="33" t="s">
        <v>29</v>
      </c>
      <c r="AA16" s="33" t="s">
        <v>30</v>
      </c>
      <c r="AB16" s="33" t="s">
        <v>31</v>
      </c>
      <c r="AC16" s="33" t="s">
        <v>32</v>
      </c>
      <c r="AD16" s="33" t="s">
        <v>33</v>
      </c>
      <c r="AE16" s="33" t="s">
        <v>34</v>
      </c>
    </row>
    <row r="17" spans="2:31" ht="18" customHeight="1">
      <c r="B17" s="23" t="s">
        <v>15</v>
      </c>
      <c r="C17" s="13" t="s">
        <v>16</v>
      </c>
      <c r="D17" s="14"/>
      <c r="E17" s="15"/>
      <c r="F17" s="14"/>
      <c r="G17" s="15"/>
      <c r="H17" s="14"/>
      <c r="I17" s="15"/>
      <c r="J17" s="14"/>
      <c r="K17" s="15"/>
      <c r="L17" s="14"/>
      <c r="M17" s="15"/>
      <c r="N17" s="16"/>
      <c r="O17" s="17"/>
      <c r="P17" s="16"/>
      <c r="Q17" s="17"/>
      <c r="R17" s="59"/>
      <c r="S17" s="66">
        <v>115</v>
      </c>
      <c r="T17" s="67">
        <v>100015001</v>
      </c>
      <c r="U17" s="67">
        <v>200015001</v>
      </c>
      <c r="V17" s="67">
        <v>100015</v>
      </c>
      <c r="W17" s="70" t="s">
        <v>145</v>
      </c>
      <c r="X17" s="68"/>
      <c r="Y17" s="32" t="str">
        <f>IF(D17="","",D17&amp;"("&amp;E17&amp;")")</f>
        <v/>
      </c>
      <c r="Z17" s="32" t="str">
        <f>IF(F17="","",F17&amp;"("&amp;G17&amp;")")</f>
        <v/>
      </c>
      <c r="AA17" s="32" t="str">
        <f>IF(H17="","",H17&amp;"("&amp;I17&amp;")")</f>
        <v/>
      </c>
      <c r="AB17" s="32" t="str">
        <f>IF(J17="","",J17&amp;"("&amp;K17&amp;")")</f>
        <v/>
      </c>
      <c r="AC17" s="32" t="str">
        <f>IF(L17="","",L17&amp;"("&amp;M17&amp;")")</f>
        <v/>
      </c>
      <c r="AD17" s="32" t="str">
        <f>IF(N17="","",N17&amp;"("&amp;O17&amp;")")</f>
        <v/>
      </c>
      <c r="AE17" s="32" t="str">
        <f>IF(P17="","",P17&amp;"("&amp;Q17&amp;")")</f>
        <v/>
      </c>
    </row>
    <row r="18" spans="2:31" ht="18" customHeight="1">
      <c r="B18" s="24" t="s">
        <v>162</v>
      </c>
      <c r="C18" s="18" t="s">
        <v>17</v>
      </c>
      <c r="D18" s="19"/>
      <c r="E18" s="20"/>
      <c r="F18" s="19"/>
      <c r="G18" s="20"/>
      <c r="H18" s="19"/>
      <c r="I18" s="20"/>
      <c r="J18" s="19"/>
      <c r="K18" s="20"/>
      <c r="L18" s="19"/>
      <c r="M18" s="20"/>
      <c r="N18" s="21"/>
      <c r="O18" s="22"/>
      <c r="P18" s="21"/>
      <c r="Q18" s="22"/>
      <c r="R18" s="59"/>
      <c r="S18" s="66">
        <v>116</v>
      </c>
      <c r="T18" s="67">
        <v>100016001</v>
      </c>
      <c r="U18" s="67">
        <v>200016001</v>
      </c>
      <c r="V18" s="67">
        <v>100016</v>
      </c>
      <c r="W18" s="70" t="s">
        <v>146</v>
      </c>
      <c r="X18" s="68"/>
      <c r="Y18">
        <f>D18</f>
        <v>0</v>
      </c>
      <c r="Z18">
        <f>F18</f>
        <v>0</v>
      </c>
      <c r="AA18">
        <f>H18</f>
        <v>0</v>
      </c>
      <c r="AB18">
        <f>J18</f>
        <v>0</v>
      </c>
      <c r="AC18">
        <f>L18</f>
        <v>0</v>
      </c>
      <c r="AD18">
        <f>N18</f>
        <v>0</v>
      </c>
      <c r="AE18">
        <f>P18</f>
        <v>0</v>
      </c>
    </row>
    <row r="19" spans="2:31" ht="18" customHeight="1">
      <c r="B19" s="23" t="s">
        <v>18</v>
      </c>
      <c r="C19" s="13" t="s">
        <v>16</v>
      </c>
      <c r="D19" s="14"/>
      <c r="E19" s="15"/>
      <c r="F19" s="14"/>
      <c r="G19" s="15"/>
      <c r="H19" s="14"/>
      <c r="I19" s="15"/>
      <c r="J19" s="14"/>
      <c r="K19" s="15"/>
      <c r="L19" s="14"/>
      <c r="M19" s="15"/>
      <c r="N19" s="14"/>
      <c r="O19" s="15"/>
      <c r="P19" s="14"/>
      <c r="Q19" s="15"/>
      <c r="R19" s="59"/>
      <c r="S19" s="66">
        <v>117</v>
      </c>
      <c r="T19" s="67">
        <v>100017001</v>
      </c>
      <c r="U19" s="67">
        <v>200017001</v>
      </c>
      <c r="V19" s="67">
        <v>100017</v>
      </c>
      <c r="W19" s="70" t="s">
        <v>147</v>
      </c>
      <c r="X19" s="68"/>
      <c r="Y19" s="32" t="str">
        <f>IF(D19="","",D19&amp;"("&amp;E19&amp;")")</f>
        <v/>
      </c>
      <c r="Z19" s="32" t="str">
        <f>IF(F19="","",F19&amp;"("&amp;G19&amp;")")</f>
        <v/>
      </c>
      <c r="AA19" s="32" t="str">
        <f>IF(H19="","",H19&amp;"("&amp;I19&amp;")")</f>
        <v/>
      </c>
      <c r="AB19" s="32" t="str">
        <f>IF(J19="","",J19&amp;"("&amp;K19&amp;")")</f>
        <v/>
      </c>
      <c r="AC19" s="32" t="str">
        <f>IF(L19="","",L19&amp;"("&amp;M19&amp;")")</f>
        <v/>
      </c>
      <c r="AD19" s="32" t="str">
        <f>IF(N19="","",N19&amp;"("&amp;O19&amp;")")</f>
        <v/>
      </c>
      <c r="AE19" s="32" t="str">
        <f>IF(P19="","",P19&amp;"("&amp;Q19&amp;")")</f>
        <v/>
      </c>
    </row>
    <row r="20" spans="2:31" ht="18" customHeight="1">
      <c r="B20" s="24" t="s">
        <v>162</v>
      </c>
      <c r="C20" s="18" t="s">
        <v>17</v>
      </c>
      <c r="D20" s="19"/>
      <c r="E20" s="20"/>
      <c r="F20" s="19"/>
      <c r="G20" s="20"/>
      <c r="H20" s="19"/>
      <c r="I20" s="20"/>
      <c r="J20" s="19"/>
      <c r="K20" s="20"/>
      <c r="L20" s="19"/>
      <c r="M20" s="20"/>
      <c r="N20" s="19"/>
      <c r="O20" s="20"/>
      <c r="P20" s="19"/>
      <c r="Q20" s="20"/>
      <c r="R20" s="59"/>
      <c r="S20" s="66">
        <v>118</v>
      </c>
      <c r="T20" s="67">
        <v>100018001</v>
      </c>
      <c r="U20" s="67">
        <v>200018001</v>
      </c>
      <c r="V20" s="67">
        <v>100018</v>
      </c>
      <c r="W20" s="70" t="s">
        <v>148</v>
      </c>
      <c r="X20" s="68"/>
      <c r="Y20">
        <f>D20</f>
        <v>0</v>
      </c>
      <c r="Z20">
        <f>F20</f>
        <v>0</v>
      </c>
      <c r="AA20">
        <f>H20</f>
        <v>0</v>
      </c>
      <c r="AB20">
        <f>J20</f>
        <v>0</v>
      </c>
      <c r="AC20">
        <f>L20</f>
        <v>0</v>
      </c>
      <c r="AD20">
        <f>N20</f>
        <v>0</v>
      </c>
      <c r="AE20">
        <f>P20</f>
        <v>0</v>
      </c>
    </row>
    <row r="21" spans="2:31" ht="18" customHeight="1">
      <c r="B21" s="23" t="s">
        <v>19</v>
      </c>
      <c r="C21" s="13" t="s">
        <v>16</v>
      </c>
      <c r="D21" s="14"/>
      <c r="E21" s="15"/>
      <c r="F21" s="14"/>
      <c r="G21" s="15"/>
      <c r="H21" s="14"/>
      <c r="I21" s="15"/>
      <c r="J21" s="14"/>
      <c r="K21" s="15"/>
      <c r="L21" s="14"/>
      <c r="M21" s="15"/>
      <c r="N21" s="14"/>
      <c r="O21" s="15"/>
      <c r="P21" s="14"/>
      <c r="Q21" s="15"/>
      <c r="R21" s="59"/>
      <c r="S21" s="66">
        <v>139</v>
      </c>
      <c r="T21" s="67">
        <v>100039001</v>
      </c>
      <c r="U21" s="67">
        <v>200039001</v>
      </c>
      <c r="V21" s="67">
        <v>100039</v>
      </c>
      <c r="W21" s="71" t="s">
        <v>149</v>
      </c>
      <c r="Y21" s="32" t="str">
        <f>IF(D21="","",D21&amp;"("&amp;E21&amp;")")</f>
        <v/>
      </c>
      <c r="Z21" s="32" t="str">
        <f>IF(F21="","",F21&amp;"("&amp;G21&amp;")")</f>
        <v/>
      </c>
      <c r="AA21" s="32" t="str">
        <f>IF(H21="","",H21&amp;"("&amp;I21&amp;")")</f>
        <v/>
      </c>
      <c r="AB21" s="32" t="str">
        <f>IF(J21="","",J21&amp;"("&amp;K21&amp;")")</f>
        <v/>
      </c>
      <c r="AC21" s="32" t="str">
        <f>IF(L21="","",L21&amp;"("&amp;M21&amp;")")</f>
        <v/>
      </c>
      <c r="AD21" s="32" t="str">
        <f>IF(N21="","",N21&amp;"("&amp;O21&amp;")")</f>
        <v/>
      </c>
      <c r="AE21" s="32" t="str">
        <f>IF(P21="","",P21&amp;"("&amp;Q21&amp;")")</f>
        <v/>
      </c>
    </row>
    <row r="22" spans="2:31" ht="18" customHeight="1">
      <c r="B22" s="24" t="s">
        <v>162</v>
      </c>
      <c r="C22" s="18" t="s">
        <v>17</v>
      </c>
      <c r="D22" s="19"/>
      <c r="E22" s="20"/>
      <c r="F22" s="19"/>
      <c r="G22" s="20"/>
      <c r="H22" s="19"/>
      <c r="I22" s="20"/>
      <c r="J22" s="19"/>
      <c r="K22" s="20"/>
      <c r="L22" s="19"/>
      <c r="M22" s="20"/>
      <c r="N22" s="19"/>
      <c r="O22" s="20"/>
      <c r="P22" s="19"/>
      <c r="Q22" s="20"/>
      <c r="R22" s="59"/>
      <c r="S22" s="66">
        <v>140</v>
      </c>
      <c r="T22" s="67">
        <v>100040001</v>
      </c>
      <c r="U22" s="67">
        <v>200040001</v>
      </c>
      <c r="V22" s="67">
        <v>100040</v>
      </c>
      <c r="W22" s="71" t="s">
        <v>150</v>
      </c>
      <c r="Y22">
        <f>D22</f>
        <v>0</v>
      </c>
      <c r="Z22">
        <f>F22</f>
        <v>0</v>
      </c>
      <c r="AA22">
        <f>H22</f>
        <v>0</v>
      </c>
      <c r="AB22">
        <f>J22</f>
        <v>0</v>
      </c>
      <c r="AC22">
        <f>L22</f>
        <v>0</v>
      </c>
      <c r="AD22">
        <f>N22</f>
        <v>0</v>
      </c>
      <c r="AE22">
        <f>P22</f>
        <v>0</v>
      </c>
    </row>
    <row r="23" spans="2:31" ht="22.5" customHeight="1">
      <c r="R23" s="59"/>
      <c r="S23" s="59"/>
      <c r="T23" s="59"/>
      <c r="U23" s="59"/>
      <c r="V23" s="59"/>
    </row>
    <row r="24" spans="2:31" ht="18" customHeight="1">
      <c r="B24" s="10" t="s">
        <v>5</v>
      </c>
      <c r="C24" s="11" t="s">
        <v>6</v>
      </c>
      <c r="D24" s="11" t="s">
        <v>7</v>
      </c>
      <c r="E24" s="12" t="s">
        <v>8</v>
      </c>
      <c r="F24" s="11" t="s">
        <v>9</v>
      </c>
      <c r="G24" s="12" t="s">
        <v>8</v>
      </c>
      <c r="H24" s="11" t="s">
        <v>10</v>
      </c>
      <c r="I24" s="12" t="s">
        <v>8</v>
      </c>
      <c r="J24" s="11" t="s">
        <v>11</v>
      </c>
      <c r="K24" s="12" t="s">
        <v>8</v>
      </c>
      <c r="L24" s="11" t="s">
        <v>12</v>
      </c>
      <c r="M24" s="12" t="s">
        <v>8</v>
      </c>
      <c r="N24" s="11" t="s">
        <v>13</v>
      </c>
      <c r="O24" s="12" t="s">
        <v>8</v>
      </c>
      <c r="P24" s="11" t="s">
        <v>14</v>
      </c>
      <c r="Q24" s="12" t="s">
        <v>8</v>
      </c>
      <c r="R24" s="59"/>
      <c r="S24" s="59"/>
      <c r="T24" s="59"/>
      <c r="U24" s="59"/>
      <c r="V24" s="59"/>
    </row>
    <row r="25" spans="2:31" ht="18" customHeight="1">
      <c r="B25" s="23" t="s">
        <v>20</v>
      </c>
      <c r="C25" s="13" t="s">
        <v>16</v>
      </c>
      <c r="D25" s="14"/>
      <c r="E25" s="15"/>
      <c r="F25" s="14"/>
      <c r="G25" s="15"/>
      <c r="H25" s="14"/>
      <c r="I25" s="15"/>
      <c r="J25" s="14"/>
      <c r="K25" s="15"/>
      <c r="L25" s="14"/>
      <c r="M25" s="15"/>
      <c r="N25" s="16"/>
      <c r="O25" s="17"/>
      <c r="P25" s="16"/>
      <c r="Q25" s="17"/>
      <c r="R25" s="59"/>
      <c r="S25" s="59"/>
      <c r="T25" s="59"/>
      <c r="U25" s="59"/>
      <c r="V25" s="59"/>
      <c r="Y25" s="32" t="str">
        <f>IF(D25="","",D25&amp;"("&amp;E25&amp;")")</f>
        <v/>
      </c>
      <c r="Z25" s="32" t="str">
        <f>IF(F25="","",F25&amp;"("&amp;G25&amp;")")</f>
        <v/>
      </c>
      <c r="AA25" s="32" t="str">
        <f>IF(H25="","",H25&amp;"("&amp;I25&amp;")")</f>
        <v/>
      </c>
      <c r="AB25" s="32" t="str">
        <f>IF(J25="","",J25&amp;"("&amp;K25&amp;")")</f>
        <v/>
      </c>
      <c r="AC25" s="32" t="str">
        <f>IF(L25="","",L25&amp;"("&amp;M25&amp;")")</f>
        <v/>
      </c>
      <c r="AD25" s="32" t="str">
        <f>IF(N25="","",N25&amp;"("&amp;O25&amp;")")</f>
        <v/>
      </c>
      <c r="AE25" s="32" t="str">
        <f>IF(P25="","",P25&amp;"("&amp;Q25&amp;")")</f>
        <v/>
      </c>
    </row>
    <row r="26" spans="2:31" ht="18" customHeight="1">
      <c r="B26" s="24" t="s">
        <v>162</v>
      </c>
      <c r="C26" s="18" t="s">
        <v>17</v>
      </c>
      <c r="D26" s="19"/>
      <c r="E26" s="20"/>
      <c r="F26" s="19"/>
      <c r="G26" s="20"/>
      <c r="H26" s="19"/>
      <c r="I26" s="20"/>
      <c r="J26" s="19"/>
      <c r="K26" s="20"/>
      <c r="L26" s="19"/>
      <c r="M26" s="20"/>
      <c r="N26" s="21"/>
      <c r="O26" s="22"/>
      <c r="P26" s="21"/>
      <c r="Q26" s="22"/>
      <c r="R26" s="59"/>
      <c r="S26" s="59"/>
      <c r="T26" s="59"/>
      <c r="U26" s="59"/>
      <c r="V26" s="59"/>
      <c r="Y26">
        <f>D26</f>
        <v>0</v>
      </c>
      <c r="Z26">
        <f>F26</f>
        <v>0</v>
      </c>
      <c r="AA26">
        <f>H26</f>
        <v>0</v>
      </c>
      <c r="AB26">
        <f>J26</f>
        <v>0</v>
      </c>
      <c r="AC26">
        <f>L26</f>
        <v>0</v>
      </c>
      <c r="AD26">
        <f>N26</f>
        <v>0</v>
      </c>
      <c r="AE26">
        <f>P26</f>
        <v>0</v>
      </c>
    </row>
    <row r="27" spans="2:31" ht="18" customHeight="1">
      <c r="B27" s="23" t="s">
        <v>21</v>
      </c>
      <c r="C27" s="13" t="s">
        <v>16</v>
      </c>
      <c r="D27" s="14"/>
      <c r="E27" s="15"/>
      <c r="F27" s="14"/>
      <c r="G27" s="15"/>
      <c r="H27" s="14"/>
      <c r="I27" s="15"/>
      <c r="J27" s="14"/>
      <c r="K27" s="15"/>
      <c r="L27" s="14"/>
      <c r="M27" s="15"/>
      <c r="N27" s="14"/>
      <c r="O27" s="15"/>
      <c r="P27" s="14"/>
      <c r="Q27" s="15"/>
      <c r="R27" s="60"/>
      <c r="S27" s="60"/>
      <c r="T27" s="60"/>
      <c r="U27" s="60"/>
      <c r="V27" s="60"/>
      <c r="Y27" s="32" t="str">
        <f>IF(D27="","",D27&amp;"("&amp;E27&amp;")")</f>
        <v/>
      </c>
      <c r="Z27" s="32" t="str">
        <f>IF(F27="","",F27&amp;"("&amp;G27&amp;")")</f>
        <v/>
      </c>
      <c r="AA27" s="32" t="str">
        <f>IF(H27="","",H27&amp;"("&amp;I27&amp;")")</f>
        <v/>
      </c>
      <c r="AB27" s="32" t="str">
        <f>IF(J27="","",J27&amp;"("&amp;K27&amp;")")</f>
        <v/>
      </c>
      <c r="AC27" s="32" t="str">
        <f>IF(L27="","",L27&amp;"("&amp;M27&amp;")")</f>
        <v/>
      </c>
      <c r="AD27" s="32" t="str">
        <f>IF(N27="","",N27&amp;"("&amp;O27&amp;")")</f>
        <v/>
      </c>
      <c r="AE27" s="32" t="str">
        <f>IF(P27="","",P27&amp;"("&amp;Q27&amp;")")</f>
        <v/>
      </c>
    </row>
    <row r="28" spans="2:31" ht="18" customHeight="1">
      <c r="B28" s="24" t="s">
        <v>162</v>
      </c>
      <c r="C28" s="18" t="s">
        <v>17</v>
      </c>
      <c r="D28" s="19"/>
      <c r="E28" s="20"/>
      <c r="F28" s="19"/>
      <c r="G28" s="20"/>
      <c r="H28" s="19"/>
      <c r="I28" s="20"/>
      <c r="J28" s="19"/>
      <c r="K28" s="20"/>
      <c r="L28" s="19"/>
      <c r="M28" s="20"/>
      <c r="N28" s="19"/>
      <c r="O28" s="20"/>
      <c r="P28" s="19"/>
      <c r="Q28" s="20"/>
      <c r="R28" s="59"/>
      <c r="S28" s="59"/>
      <c r="T28" s="59"/>
      <c r="U28" s="59"/>
      <c r="V28" s="59"/>
      <c r="Y28">
        <f>D28</f>
        <v>0</v>
      </c>
      <c r="Z28">
        <f>F28</f>
        <v>0</v>
      </c>
      <c r="AA28">
        <f>H28</f>
        <v>0</v>
      </c>
      <c r="AB28">
        <f>J28</f>
        <v>0</v>
      </c>
      <c r="AC28">
        <f>L28</f>
        <v>0</v>
      </c>
      <c r="AD28">
        <f>N28</f>
        <v>0</v>
      </c>
      <c r="AE28">
        <f>P28</f>
        <v>0</v>
      </c>
    </row>
    <row r="29" spans="2:31" ht="18" customHeight="1">
      <c r="B29" s="23" t="s">
        <v>22</v>
      </c>
      <c r="C29" s="13" t="s">
        <v>16</v>
      </c>
      <c r="D29" s="14"/>
      <c r="E29" s="15"/>
      <c r="F29" s="14"/>
      <c r="G29" s="15"/>
      <c r="H29" s="14"/>
      <c r="I29" s="15"/>
      <c r="J29" s="14"/>
      <c r="K29" s="15"/>
      <c r="L29" s="14"/>
      <c r="M29" s="15"/>
      <c r="N29" s="14"/>
      <c r="O29" s="15"/>
      <c r="P29" s="14"/>
      <c r="Q29" s="15"/>
      <c r="R29" s="60"/>
      <c r="S29" s="60"/>
      <c r="T29" s="60"/>
      <c r="U29" s="60"/>
      <c r="V29" s="60"/>
      <c r="Y29" s="32" t="str">
        <f>IF(D29="","",D29&amp;"("&amp;E29&amp;")")</f>
        <v/>
      </c>
      <c r="Z29" s="32" t="str">
        <f>IF(F29="","",F29&amp;"("&amp;G29&amp;")")</f>
        <v/>
      </c>
      <c r="AA29" s="32" t="str">
        <f>IF(H29="","",H29&amp;"("&amp;I29&amp;")")</f>
        <v/>
      </c>
      <c r="AB29" s="32" t="str">
        <f>IF(J29="","",J29&amp;"("&amp;K29&amp;")")</f>
        <v/>
      </c>
      <c r="AC29" s="32" t="str">
        <f>IF(L29="","",L29&amp;"("&amp;M29&amp;")")</f>
        <v/>
      </c>
      <c r="AD29" s="32" t="str">
        <f>IF(N29="","",N29&amp;"("&amp;O29&amp;")")</f>
        <v/>
      </c>
      <c r="AE29" s="32" t="str">
        <f>IF(P29="","",P29&amp;"("&amp;Q29&amp;")")</f>
        <v/>
      </c>
    </row>
    <row r="30" spans="2:31" ht="18" customHeight="1">
      <c r="B30" s="24" t="s">
        <v>162</v>
      </c>
      <c r="C30" s="18" t="s">
        <v>17</v>
      </c>
      <c r="D30" s="19"/>
      <c r="E30" s="20"/>
      <c r="F30" s="19"/>
      <c r="G30" s="20"/>
      <c r="H30" s="19"/>
      <c r="I30" s="20"/>
      <c r="J30" s="19"/>
      <c r="K30" s="20"/>
      <c r="L30" s="19"/>
      <c r="M30" s="20"/>
      <c r="N30" s="19"/>
      <c r="O30" s="20"/>
      <c r="P30" s="19"/>
      <c r="Q30" s="20"/>
      <c r="R30" s="59"/>
      <c r="S30" s="59"/>
      <c r="T30" s="59"/>
      <c r="U30" s="59"/>
      <c r="V30" s="59"/>
      <c r="Y30">
        <f>D30</f>
        <v>0</v>
      </c>
      <c r="Z30">
        <f>F30</f>
        <v>0</v>
      </c>
      <c r="AA30">
        <f>H30</f>
        <v>0</v>
      </c>
      <c r="AB30">
        <f>J30</f>
        <v>0</v>
      </c>
      <c r="AC30">
        <f>L30</f>
        <v>0</v>
      </c>
      <c r="AD30">
        <f>N30</f>
        <v>0</v>
      </c>
      <c r="AE30">
        <f>P30</f>
        <v>0</v>
      </c>
    </row>
  </sheetData>
  <mergeCells count="3">
    <mergeCell ref="C7:D7"/>
    <mergeCell ref="C8:D8"/>
    <mergeCell ref="C9:D9"/>
  </mergeCells>
  <phoneticPr fontId="3"/>
  <dataValidations count="4">
    <dataValidation imeMode="halfKatakana" allowBlank="1" showInputMessage="1" showErrorMessage="1" sqref="D18 F18 H18 J18 L18 N18 P18 P20 N20 L20 J20 H20 F20 D20 D22 F22 H22 J22 L22 N22 P22 D26 F26 H26 J26 L26 N26 P26 P28 N28 L28 J28 H28 F28 D28 D30 F30 H30 J30 L30 N30 P30" xr:uid="{D4094517-3352-41C6-A291-F5A61CA20AF6}"/>
    <dataValidation type="textLength" allowBlank="1" showInputMessage="1" showErrorMessage="1" error="種別を入力してください" prompt="種目コード＆種別を入力_x000a_" sqref="W3:X10" xr:uid="{75F6233F-4611-46EE-8B68-0D50F8C3F776}">
      <formula1>5</formula1>
      <formula2>5</formula2>
    </dataValidation>
    <dataValidation imeMode="on" allowBlank="1" showInputMessage="1" showErrorMessage="1" sqref="T3:V10" xr:uid="{EA449352-4458-469E-B955-DE0D761001D8}"/>
    <dataValidation imeMode="halfAlpha" allowBlank="1" showInputMessage="1" showErrorMessage="1" sqref="S3:S13 S15:S22" xr:uid="{95FB1542-6FF6-4E73-B07C-B6503C0CE095}"/>
  </dataValidations>
  <pageMargins left="0.59055118110236227" right="0.59055118110236227" top="0.78740157480314965" bottom="0.39370078740157483" header="0.31496062992125984" footer="0.31496062992125984"/>
  <pageSetup paperSize="9" orientation="landscape" r:id="rId1"/>
  <ignoredErrors>
    <ignoredError sqref="Z18"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0A9E-CB20-48BE-B73F-96E3432EC11C}">
  <sheetPr>
    <tabColor rgb="FFFF0000"/>
  </sheetPr>
  <dimension ref="A1:Z43"/>
  <sheetViews>
    <sheetView workbookViewId="0"/>
  </sheetViews>
  <sheetFormatPr defaultRowHeight="13.2"/>
  <cols>
    <col min="1" max="1" width="13.77734375" style="34" customWidth="1"/>
    <col min="2" max="2" width="15.77734375" style="34" customWidth="1"/>
    <col min="3" max="3" width="11.77734375" style="34" customWidth="1"/>
    <col min="4" max="5" width="8.88671875" style="34"/>
    <col min="6" max="6" width="10.77734375" style="34" customWidth="1"/>
    <col min="7" max="8" width="5" style="34" customWidth="1"/>
    <col min="9" max="9" width="5.6640625" style="34" customWidth="1"/>
    <col min="10" max="10" width="10.77734375" style="34" customWidth="1"/>
    <col min="11" max="13" width="5.33203125" style="34" customWidth="1"/>
    <col min="14" max="14" width="8.88671875" style="34"/>
    <col min="15" max="15" width="14.77734375" style="34" customWidth="1"/>
    <col min="16" max="16" width="8.88671875" style="34"/>
    <col min="17" max="18" width="12.6640625" style="34" customWidth="1"/>
    <col min="19" max="20" width="11.6640625" style="34" customWidth="1"/>
    <col min="21" max="21" width="5.6640625" style="34" customWidth="1"/>
    <col min="22" max="22" width="12.6640625" style="34" customWidth="1"/>
    <col min="23" max="23" width="10.6640625" style="34" customWidth="1"/>
    <col min="24" max="25" width="8.88671875" style="34"/>
    <col min="26" max="26" width="12.77734375" style="34" customWidth="1"/>
  </cols>
  <sheetData>
    <row r="1" spans="1:26">
      <c r="A1" s="34" t="s">
        <v>35</v>
      </c>
      <c r="B1" s="34" t="s">
        <v>36</v>
      </c>
      <c r="C1" s="34" t="s">
        <v>37</v>
      </c>
      <c r="D1" s="34" t="s">
        <v>38</v>
      </c>
      <c r="E1" s="34" t="s">
        <v>39</v>
      </c>
      <c r="F1" s="34" t="s">
        <v>40</v>
      </c>
      <c r="G1" s="34" t="s">
        <v>169</v>
      </c>
      <c r="H1" s="34" t="s">
        <v>170</v>
      </c>
      <c r="I1" s="89" t="s">
        <v>41</v>
      </c>
      <c r="J1" s="34" t="s">
        <v>171</v>
      </c>
      <c r="K1" s="34" t="s">
        <v>172</v>
      </c>
      <c r="L1" s="34" t="s">
        <v>173</v>
      </c>
      <c r="M1" s="34" t="s">
        <v>174</v>
      </c>
      <c r="Q1" s="35"/>
      <c r="R1" s="36"/>
      <c r="S1" s="36" t="s">
        <v>42</v>
      </c>
      <c r="T1" s="37" t="s">
        <v>43</v>
      </c>
      <c r="V1" s="35"/>
      <c r="W1" s="37" t="s">
        <v>155</v>
      </c>
      <c r="Y1" s="35" t="s">
        <v>44</v>
      </c>
      <c r="Z1" s="37" t="s">
        <v>45</v>
      </c>
    </row>
    <row r="2" spans="1:26">
      <c r="A2" s="39">
        <f>エントリーシート!F5</f>
        <v>100039001</v>
      </c>
      <c r="B2" s="82" t="str">
        <f>エントリーシート!Y17</f>
        <v/>
      </c>
      <c r="C2" s="82">
        <f>エントリーシート!Y18</f>
        <v>0</v>
      </c>
      <c r="D2" s="82">
        <v>1</v>
      </c>
      <c r="E2" s="82">
        <v>10</v>
      </c>
      <c r="F2" s="82">
        <f>エントリーシート!J5</f>
        <v>100039</v>
      </c>
      <c r="G2" s="82"/>
      <c r="H2" s="82"/>
      <c r="I2" s="82"/>
      <c r="J2" s="82"/>
      <c r="K2" s="82"/>
      <c r="L2" s="82"/>
      <c r="M2" s="40"/>
      <c r="N2" s="38"/>
      <c r="O2" s="38" t="s">
        <v>46</v>
      </c>
      <c r="Q2" s="44" t="s">
        <v>111</v>
      </c>
      <c r="R2" s="45" t="s">
        <v>91</v>
      </c>
      <c r="S2" s="45">
        <v>100001001</v>
      </c>
      <c r="T2" s="46">
        <v>200001001</v>
      </c>
      <c r="U2" s="45"/>
      <c r="V2" s="44" t="s">
        <v>91</v>
      </c>
      <c r="W2" s="46">
        <v>100001</v>
      </c>
      <c r="Y2" s="41" t="s">
        <v>47</v>
      </c>
      <c r="Z2" s="74" t="s">
        <v>157</v>
      </c>
    </row>
    <row r="3" spans="1:26">
      <c r="A3" s="42">
        <f>A2+1</f>
        <v>100039002</v>
      </c>
      <c r="B3" s="38" t="str">
        <f>エントリーシート!Z17</f>
        <v/>
      </c>
      <c r="C3" s="38">
        <f>エントリーシート!Z18</f>
        <v>0</v>
      </c>
      <c r="D3" s="38">
        <v>1</v>
      </c>
      <c r="E3" s="38">
        <v>10</v>
      </c>
      <c r="F3" s="38">
        <f>エントリーシート!J5</f>
        <v>100039</v>
      </c>
      <c r="G3" s="38"/>
      <c r="H3" s="38"/>
      <c r="I3" s="38"/>
      <c r="J3" s="38"/>
      <c r="K3" s="38"/>
      <c r="L3" s="38"/>
      <c r="M3" s="43"/>
      <c r="N3" s="38"/>
      <c r="O3" s="38" t="s">
        <v>49</v>
      </c>
      <c r="Q3" s="44" t="s">
        <v>112</v>
      </c>
      <c r="R3" s="45" t="s">
        <v>92</v>
      </c>
      <c r="S3" s="45">
        <v>100002001</v>
      </c>
      <c r="T3" s="46">
        <v>200002001</v>
      </c>
      <c r="U3" s="45"/>
      <c r="V3" s="44" t="s">
        <v>92</v>
      </c>
      <c r="W3" s="46">
        <v>100002</v>
      </c>
      <c r="Y3" s="47" t="s">
        <v>50</v>
      </c>
      <c r="Z3" s="75" t="s">
        <v>158</v>
      </c>
    </row>
    <row r="4" spans="1:26">
      <c r="A4" s="42">
        <f t="shared" ref="A4:A22" si="0">A3+1</f>
        <v>100039003</v>
      </c>
      <c r="B4" s="38" t="str">
        <f>エントリーシート!AA17</f>
        <v/>
      </c>
      <c r="C4" s="38">
        <f>エントリーシート!AA18</f>
        <v>0</v>
      </c>
      <c r="D4" s="38">
        <v>1</v>
      </c>
      <c r="E4" s="38">
        <v>10</v>
      </c>
      <c r="F4" s="38">
        <f>エントリーシート!J5</f>
        <v>100039</v>
      </c>
      <c r="G4" s="38"/>
      <c r="H4" s="38"/>
      <c r="I4" s="38"/>
      <c r="J4" s="38"/>
      <c r="K4" s="38"/>
      <c r="L4" s="38"/>
      <c r="M4" s="43"/>
      <c r="N4" s="38"/>
      <c r="O4" s="38" t="s">
        <v>51</v>
      </c>
      <c r="Q4" s="44" t="s">
        <v>113</v>
      </c>
      <c r="R4" s="45" t="s">
        <v>93</v>
      </c>
      <c r="S4" s="45">
        <v>100003001</v>
      </c>
      <c r="T4" s="46">
        <v>200003001</v>
      </c>
      <c r="U4" s="45"/>
      <c r="V4" s="44" t="s">
        <v>93</v>
      </c>
      <c r="W4" s="46">
        <v>100003</v>
      </c>
      <c r="Z4" s="75" t="s">
        <v>159</v>
      </c>
    </row>
    <row r="5" spans="1:26">
      <c r="A5" s="42">
        <f t="shared" si="0"/>
        <v>100039004</v>
      </c>
      <c r="B5" s="38" t="str">
        <f>エントリーシート!AB17</f>
        <v/>
      </c>
      <c r="C5" s="38">
        <f>エントリーシート!AB18</f>
        <v>0</v>
      </c>
      <c r="D5" s="38">
        <v>1</v>
      </c>
      <c r="E5" s="38">
        <v>10</v>
      </c>
      <c r="F5" s="38">
        <f>エントリーシート!J5</f>
        <v>100039</v>
      </c>
      <c r="G5" s="38"/>
      <c r="H5" s="38"/>
      <c r="I5" s="38"/>
      <c r="J5" s="38"/>
      <c r="K5" s="38"/>
      <c r="L5" s="38"/>
      <c r="M5" s="43"/>
      <c r="N5" s="38"/>
      <c r="O5" s="38" t="s">
        <v>52</v>
      </c>
      <c r="Q5" s="44" t="s">
        <v>114</v>
      </c>
      <c r="R5" s="45" t="s">
        <v>94</v>
      </c>
      <c r="S5" s="45">
        <v>100004001</v>
      </c>
      <c r="T5" s="46">
        <v>200004001</v>
      </c>
      <c r="U5" s="45"/>
      <c r="V5" s="44" t="s">
        <v>94</v>
      </c>
      <c r="W5" s="46">
        <v>100004</v>
      </c>
      <c r="Z5" s="76" t="s">
        <v>48</v>
      </c>
    </row>
    <row r="6" spans="1:26">
      <c r="A6" s="42">
        <f t="shared" si="0"/>
        <v>100039005</v>
      </c>
      <c r="B6" s="38" t="str">
        <f>エントリーシート!AC17</f>
        <v/>
      </c>
      <c r="C6" s="38">
        <f>エントリーシート!AC18</f>
        <v>0</v>
      </c>
      <c r="D6" s="38">
        <v>1</v>
      </c>
      <c r="E6" s="38">
        <v>10</v>
      </c>
      <c r="F6" s="38">
        <f>エントリーシート!J5</f>
        <v>100039</v>
      </c>
      <c r="G6" s="38"/>
      <c r="H6" s="38"/>
      <c r="I6" s="38"/>
      <c r="J6" s="38"/>
      <c r="K6" s="38"/>
      <c r="L6" s="38"/>
      <c r="M6" s="43"/>
      <c r="N6" s="38"/>
      <c r="O6" s="38" t="s">
        <v>53</v>
      </c>
      <c r="Q6" s="44" t="s">
        <v>115</v>
      </c>
      <c r="R6" s="45" t="s">
        <v>95</v>
      </c>
      <c r="S6" s="45">
        <v>100005001</v>
      </c>
      <c r="T6" s="46">
        <v>200005001</v>
      </c>
      <c r="U6" s="45"/>
      <c r="V6" s="44" t="s">
        <v>95</v>
      </c>
      <c r="W6" s="46">
        <v>100005</v>
      </c>
    </row>
    <row r="7" spans="1:26">
      <c r="A7" s="42">
        <f t="shared" si="0"/>
        <v>100039006</v>
      </c>
      <c r="B7" s="38" t="str">
        <f>エントリーシート!AD17</f>
        <v/>
      </c>
      <c r="C7" s="38">
        <f>エントリーシート!AD18</f>
        <v>0</v>
      </c>
      <c r="D7" s="38">
        <v>1</v>
      </c>
      <c r="E7" s="38">
        <v>10</v>
      </c>
      <c r="F7" s="38">
        <f>エントリーシート!J5</f>
        <v>100039</v>
      </c>
      <c r="G7" s="38"/>
      <c r="H7" s="38"/>
      <c r="I7" s="38"/>
      <c r="J7" s="38" t="s">
        <v>175</v>
      </c>
      <c r="K7" s="38"/>
      <c r="L7" s="38"/>
      <c r="M7" s="43"/>
      <c r="N7" s="38"/>
      <c r="O7" s="38" t="s">
        <v>54</v>
      </c>
      <c r="Q7" s="44" t="s">
        <v>116</v>
      </c>
      <c r="R7" s="45" t="s">
        <v>96</v>
      </c>
      <c r="S7" s="45">
        <v>100006001</v>
      </c>
      <c r="T7" s="46">
        <v>200006001</v>
      </c>
      <c r="U7" s="45"/>
      <c r="V7" s="44" t="s">
        <v>96</v>
      </c>
      <c r="W7" s="46">
        <v>100006</v>
      </c>
    </row>
    <row r="8" spans="1:26">
      <c r="A8" s="42">
        <f t="shared" si="0"/>
        <v>100039007</v>
      </c>
      <c r="B8" s="38" t="str">
        <f>エントリーシート!AE17</f>
        <v/>
      </c>
      <c r="C8" s="38">
        <f>エントリーシート!AE18</f>
        <v>0</v>
      </c>
      <c r="D8" s="38">
        <v>1</v>
      </c>
      <c r="E8" s="38">
        <v>10</v>
      </c>
      <c r="F8" s="38">
        <f>エントリーシート!J5</f>
        <v>100039</v>
      </c>
      <c r="G8" s="38"/>
      <c r="H8" s="38"/>
      <c r="I8" s="38"/>
      <c r="J8" s="38" t="s">
        <v>175</v>
      </c>
      <c r="K8" s="38"/>
      <c r="L8" s="38"/>
      <c r="M8" s="43"/>
      <c r="N8" s="38"/>
      <c r="O8" s="38" t="s">
        <v>55</v>
      </c>
      <c r="Q8" s="44" t="s">
        <v>117</v>
      </c>
      <c r="R8" s="45" t="s">
        <v>97</v>
      </c>
      <c r="S8" s="45">
        <v>100007001</v>
      </c>
      <c r="T8" s="46">
        <v>200007001</v>
      </c>
      <c r="U8" s="45"/>
      <c r="V8" s="44" t="s">
        <v>97</v>
      </c>
      <c r="W8" s="46">
        <v>100007</v>
      </c>
    </row>
    <row r="9" spans="1:26">
      <c r="A9" s="49">
        <f t="shared" si="0"/>
        <v>100039008</v>
      </c>
      <c r="B9" s="34" t="str">
        <f>エントリーシート!Y19</f>
        <v/>
      </c>
      <c r="C9" s="34">
        <f>エントリーシート!Y20</f>
        <v>0</v>
      </c>
      <c r="D9" s="34">
        <v>1</v>
      </c>
      <c r="E9" s="34">
        <v>10</v>
      </c>
      <c r="F9" s="34">
        <f>エントリーシート!J5</f>
        <v>100039</v>
      </c>
      <c r="M9" s="50"/>
      <c r="O9" s="34" t="s">
        <v>56</v>
      </c>
      <c r="Q9" s="44" t="s">
        <v>118</v>
      </c>
      <c r="R9" s="45" t="s">
        <v>98</v>
      </c>
      <c r="S9" s="45">
        <v>100008001</v>
      </c>
      <c r="T9" s="46">
        <v>200008001</v>
      </c>
      <c r="U9" s="45"/>
      <c r="V9" s="44" t="s">
        <v>98</v>
      </c>
      <c r="W9" s="46">
        <v>100008</v>
      </c>
    </row>
    <row r="10" spans="1:26">
      <c r="A10" s="49">
        <f t="shared" si="0"/>
        <v>100039009</v>
      </c>
      <c r="B10" s="34" t="str">
        <f>エントリーシート!Z19</f>
        <v/>
      </c>
      <c r="C10" s="34">
        <f>エントリーシート!Z20</f>
        <v>0</v>
      </c>
      <c r="D10" s="34">
        <v>1</v>
      </c>
      <c r="E10" s="34">
        <v>10</v>
      </c>
      <c r="F10" s="34">
        <f>エントリーシート!J5</f>
        <v>100039</v>
      </c>
      <c r="M10" s="50"/>
      <c r="O10" s="34" t="s">
        <v>57</v>
      </c>
      <c r="Q10" s="49" t="s">
        <v>119</v>
      </c>
      <c r="R10" s="34" t="s">
        <v>99</v>
      </c>
      <c r="S10" s="34">
        <v>100009001</v>
      </c>
      <c r="T10" s="50">
        <v>200009001</v>
      </c>
      <c r="V10" s="49" t="s">
        <v>99</v>
      </c>
      <c r="W10" s="50">
        <v>100009</v>
      </c>
    </row>
    <row r="11" spans="1:26">
      <c r="A11" s="49">
        <f t="shared" si="0"/>
        <v>100039010</v>
      </c>
      <c r="B11" s="34" t="str">
        <f>エントリーシート!AA19</f>
        <v/>
      </c>
      <c r="C11" s="34">
        <f>エントリーシート!AA20</f>
        <v>0</v>
      </c>
      <c r="D11" s="34">
        <v>1</v>
      </c>
      <c r="E11" s="34">
        <v>10</v>
      </c>
      <c r="F11" s="34">
        <f>エントリーシート!J5</f>
        <v>100039</v>
      </c>
      <c r="M11" s="50"/>
      <c r="O11" s="34" t="s">
        <v>58</v>
      </c>
      <c r="Q11" s="49" t="s">
        <v>120</v>
      </c>
      <c r="R11" s="34" t="s">
        <v>100</v>
      </c>
      <c r="S11" s="34">
        <v>100010001</v>
      </c>
      <c r="T11" s="50">
        <v>200010001</v>
      </c>
      <c r="V11" s="49" t="s">
        <v>100</v>
      </c>
      <c r="W11" s="50">
        <v>100010</v>
      </c>
    </row>
    <row r="12" spans="1:26">
      <c r="A12" s="49">
        <f t="shared" si="0"/>
        <v>100039011</v>
      </c>
      <c r="B12" s="34" t="str">
        <f>エントリーシート!AB19</f>
        <v/>
      </c>
      <c r="C12" s="34">
        <f>エントリーシート!AB20</f>
        <v>0</v>
      </c>
      <c r="D12" s="34">
        <v>1</v>
      </c>
      <c r="E12" s="34">
        <v>10</v>
      </c>
      <c r="F12" s="34">
        <f>エントリーシート!J5</f>
        <v>100039</v>
      </c>
      <c r="M12" s="50"/>
      <c r="O12" s="34" t="s">
        <v>59</v>
      </c>
      <c r="Q12" s="49" t="s">
        <v>121</v>
      </c>
      <c r="R12" s="34" t="s">
        <v>101</v>
      </c>
      <c r="S12" s="34">
        <v>100011001</v>
      </c>
      <c r="T12" s="50">
        <v>200011001</v>
      </c>
      <c r="V12" s="49" t="s">
        <v>101</v>
      </c>
      <c r="W12" s="50">
        <v>100011</v>
      </c>
    </row>
    <row r="13" spans="1:26">
      <c r="A13" s="49">
        <f t="shared" si="0"/>
        <v>100039012</v>
      </c>
      <c r="B13" s="34" t="str">
        <f>エントリーシート!AC19</f>
        <v/>
      </c>
      <c r="C13" s="34">
        <f>エントリーシート!AC20</f>
        <v>0</v>
      </c>
      <c r="D13" s="34">
        <v>1</v>
      </c>
      <c r="E13" s="34">
        <v>10</v>
      </c>
      <c r="F13" s="34">
        <f>エントリーシート!J5</f>
        <v>100039</v>
      </c>
      <c r="M13" s="50"/>
      <c r="O13" s="34" t="s">
        <v>60</v>
      </c>
      <c r="Q13" s="49" t="s">
        <v>122</v>
      </c>
      <c r="R13" s="34" t="s">
        <v>102</v>
      </c>
      <c r="S13" s="34">
        <v>100012001</v>
      </c>
      <c r="T13" s="50">
        <v>200012001</v>
      </c>
      <c r="V13" s="49" t="s">
        <v>102</v>
      </c>
      <c r="W13" s="50">
        <v>100012</v>
      </c>
    </row>
    <row r="14" spans="1:26">
      <c r="A14" s="49">
        <f t="shared" si="0"/>
        <v>100039013</v>
      </c>
      <c r="B14" s="34" t="str">
        <f>エントリーシート!AD19</f>
        <v/>
      </c>
      <c r="C14" s="34">
        <f>エントリーシート!AD20</f>
        <v>0</v>
      </c>
      <c r="D14" s="34">
        <v>1</v>
      </c>
      <c r="E14" s="34">
        <v>10</v>
      </c>
      <c r="F14" s="34">
        <f>エントリーシート!J5</f>
        <v>100039</v>
      </c>
      <c r="J14" s="34" t="s">
        <v>175</v>
      </c>
      <c r="M14" s="50"/>
      <c r="O14" s="34" t="s">
        <v>61</v>
      </c>
      <c r="Q14" s="49" t="s">
        <v>123</v>
      </c>
      <c r="R14" s="34" t="s">
        <v>103</v>
      </c>
      <c r="S14" s="34">
        <v>100013001</v>
      </c>
      <c r="T14" s="50">
        <v>200013001</v>
      </c>
      <c r="V14" s="49" t="s">
        <v>103</v>
      </c>
      <c r="W14" s="50">
        <v>100013</v>
      </c>
    </row>
    <row r="15" spans="1:26">
      <c r="A15" s="49">
        <f t="shared" si="0"/>
        <v>100039014</v>
      </c>
      <c r="B15" s="34" t="str">
        <f>エントリーシート!AE19</f>
        <v/>
      </c>
      <c r="C15" s="34">
        <f>エントリーシート!AE20</f>
        <v>0</v>
      </c>
      <c r="D15" s="34">
        <v>1</v>
      </c>
      <c r="E15" s="34">
        <v>10</v>
      </c>
      <c r="F15" s="34">
        <f>エントリーシート!J5</f>
        <v>100039</v>
      </c>
      <c r="J15" s="34" t="s">
        <v>175</v>
      </c>
      <c r="M15" s="50"/>
      <c r="O15" s="34" t="s">
        <v>62</v>
      </c>
      <c r="Q15" s="49" t="s">
        <v>124</v>
      </c>
      <c r="R15" s="34" t="s">
        <v>104</v>
      </c>
      <c r="S15" s="34">
        <v>100014001</v>
      </c>
      <c r="T15" s="50">
        <v>200014001</v>
      </c>
      <c r="V15" s="49" t="s">
        <v>104</v>
      </c>
      <c r="W15" s="50">
        <v>100014</v>
      </c>
    </row>
    <row r="16" spans="1:26">
      <c r="A16" s="52">
        <f t="shared" si="0"/>
        <v>100039015</v>
      </c>
      <c r="B16" s="51" t="str">
        <f>エントリーシート!Y21</f>
        <v/>
      </c>
      <c r="C16" s="51">
        <f>エントリーシート!Y22</f>
        <v>0</v>
      </c>
      <c r="D16" s="51">
        <v>1</v>
      </c>
      <c r="E16" s="51">
        <v>10</v>
      </c>
      <c r="F16" s="51">
        <f>エントリーシート!J5</f>
        <v>100039</v>
      </c>
      <c r="G16" s="51"/>
      <c r="H16" s="51"/>
      <c r="I16" s="51"/>
      <c r="J16" s="51"/>
      <c r="K16" s="51"/>
      <c r="L16" s="51"/>
      <c r="M16" s="53"/>
      <c r="N16" s="51"/>
      <c r="O16" s="51" t="s">
        <v>77</v>
      </c>
      <c r="Q16" s="49" t="s">
        <v>125</v>
      </c>
      <c r="R16" s="34" t="s">
        <v>105</v>
      </c>
      <c r="S16" s="34">
        <v>100015001</v>
      </c>
      <c r="T16" s="50">
        <v>200015001</v>
      </c>
      <c r="V16" s="49" t="s">
        <v>105</v>
      </c>
      <c r="W16" s="50">
        <v>100015</v>
      </c>
    </row>
    <row r="17" spans="1:23">
      <c r="A17" s="52">
        <f t="shared" si="0"/>
        <v>100039016</v>
      </c>
      <c r="B17" s="51" t="str">
        <f>エントリーシート!Z21</f>
        <v/>
      </c>
      <c r="C17" s="51">
        <f>エントリーシート!Z22</f>
        <v>0</v>
      </c>
      <c r="D17" s="51">
        <v>1</v>
      </c>
      <c r="E17" s="51">
        <v>10</v>
      </c>
      <c r="F17" s="51">
        <f>エントリーシート!J5</f>
        <v>100039</v>
      </c>
      <c r="G17" s="51"/>
      <c r="H17" s="51"/>
      <c r="I17" s="51"/>
      <c r="J17" s="51"/>
      <c r="K17" s="51"/>
      <c r="L17" s="51"/>
      <c r="M17" s="53"/>
      <c r="N17" s="51"/>
      <c r="O17" s="51" t="s">
        <v>78</v>
      </c>
      <c r="Q17" s="49" t="s">
        <v>126</v>
      </c>
      <c r="R17" s="34" t="s">
        <v>106</v>
      </c>
      <c r="S17" s="34">
        <v>100016001</v>
      </c>
      <c r="T17" s="50">
        <v>200016001</v>
      </c>
      <c r="V17" s="49" t="s">
        <v>106</v>
      </c>
      <c r="W17" s="50">
        <v>100016</v>
      </c>
    </row>
    <row r="18" spans="1:23">
      <c r="A18" s="52">
        <f t="shared" si="0"/>
        <v>100039017</v>
      </c>
      <c r="B18" s="51" t="str">
        <f>エントリーシート!AA21</f>
        <v/>
      </c>
      <c r="C18" s="51">
        <f>エントリーシート!AA22</f>
        <v>0</v>
      </c>
      <c r="D18" s="51">
        <v>1</v>
      </c>
      <c r="E18" s="51">
        <v>10</v>
      </c>
      <c r="F18" s="51">
        <f>エントリーシート!J5</f>
        <v>100039</v>
      </c>
      <c r="G18" s="51"/>
      <c r="H18" s="51"/>
      <c r="I18" s="51"/>
      <c r="J18" s="51"/>
      <c r="K18" s="51"/>
      <c r="L18" s="51"/>
      <c r="M18" s="53"/>
      <c r="N18" s="51"/>
      <c r="O18" s="51" t="s">
        <v>79</v>
      </c>
      <c r="Q18" s="49" t="s">
        <v>127</v>
      </c>
      <c r="R18" s="34" t="s">
        <v>107</v>
      </c>
      <c r="S18" s="34">
        <v>100017001</v>
      </c>
      <c r="T18" s="50">
        <v>200017001</v>
      </c>
      <c r="V18" s="49" t="s">
        <v>107</v>
      </c>
      <c r="W18" s="50">
        <v>100017</v>
      </c>
    </row>
    <row r="19" spans="1:23">
      <c r="A19" s="52">
        <f t="shared" si="0"/>
        <v>100039018</v>
      </c>
      <c r="B19" s="51" t="str">
        <f>エントリーシート!AB21</f>
        <v/>
      </c>
      <c r="C19" s="51">
        <f>エントリーシート!AB22</f>
        <v>0</v>
      </c>
      <c r="D19" s="51">
        <v>1</v>
      </c>
      <c r="E19" s="51">
        <v>10</v>
      </c>
      <c r="F19" s="51">
        <f>エントリーシート!J5</f>
        <v>100039</v>
      </c>
      <c r="G19" s="51"/>
      <c r="H19" s="51"/>
      <c r="I19" s="51"/>
      <c r="J19" s="51"/>
      <c r="K19" s="51"/>
      <c r="L19" s="51"/>
      <c r="M19" s="53"/>
      <c r="N19" s="51"/>
      <c r="O19" s="51" t="s">
        <v>80</v>
      </c>
      <c r="Q19" s="49" t="s">
        <v>128</v>
      </c>
      <c r="R19" s="34" t="s">
        <v>108</v>
      </c>
      <c r="S19" s="34">
        <v>100018001</v>
      </c>
      <c r="T19" s="50">
        <v>200018001</v>
      </c>
      <c r="V19" s="49" t="s">
        <v>108</v>
      </c>
      <c r="W19" s="50">
        <v>100018</v>
      </c>
    </row>
    <row r="20" spans="1:23">
      <c r="A20" s="52">
        <f t="shared" si="0"/>
        <v>100039019</v>
      </c>
      <c r="B20" s="51" t="str">
        <f>エントリーシート!AC21</f>
        <v/>
      </c>
      <c r="C20" s="51">
        <f>エントリーシート!AC22</f>
        <v>0</v>
      </c>
      <c r="D20" s="51">
        <v>1</v>
      </c>
      <c r="E20" s="51">
        <v>10</v>
      </c>
      <c r="F20" s="51">
        <f>エントリーシート!J5</f>
        <v>100039</v>
      </c>
      <c r="G20" s="51"/>
      <c r="H20" s="51"/>
      <c r="I20" s="51"/>
      <c r="J20" s="51"/>
      <c r="K20" s="51"/>
      <c r="L20" s="51"/>
      <c r="M20" s="53"/>
      <c r="N20" s="51"/>
      <c r="O20" s="51" t="s">
        <v>81</v>
      </c>
      <c r="Q20" s="56" t="s">
        <v>109</v>
      </c>
      <c r="R20" t="s">
        <v>109</v>
      </c>
      <c r="S20">
        <v>100039001</v>
      </c>
      <c r="T20" s="50">
        <v>200039001</v>
      </c>
      <c r="V20" s="56" t="s">
        <v>109</v>
      </c>
      <c r="W20" s="72">
        <v>100039</v>
      </c>
    </row>
    <row r="21" spans="1:23">
      <c r="A21" s="52">
        <f t="shared" si="0"/>
        <v>100039020</v>
      </c>
      <c r="B21" s="51" t="str">
        <f>エントリーシート!AD21</f>
        <v/>
      </c>
      <c r="C21" s="51">
        <f>エントリーシート!AD22</f>
        <v>0</v>
      </c>
      <c r="D21" s="51">
        <v>1</v>
      </c>
      <c r="E21" s="51">
        <v>10</v>
      </c>
      <c r="F21" s="51">
        <f>エントリーシート!J5</f>
        <v>100039</v>
      </c>
      <c r="G21" s="51"/>
      <c r="H21" s="51"/>
      <c r="I21" s="51"/>
      <c r="J21" s="51" t="s">
        <v>175</v>
      </c>
      <c r="K21" s="51"/>
      <c r="L21" s="51"/>
      <c r="M21" s="53"/>
      <c r="N21" s="51"/>
      <c r="O21" s="51" t="s">
        <v>82</v>
      </c>
      <c r="Q21" s="57" t="s">
        <v>110</v>
      </c>
      <c r="R21" s="58" t="s">
        <v>110</v>
      </c>
      <c r="S21" s="58">
        <v>100040001</v>
      </c>
      <c r="T21" s="48">
        <v>200040001</v>
      </c>
      <c r="V21" s="57" t="s">
        <v>110</v>
      </c>
      <c r="W21" s="73">
        <v>100040</v>
      </c>
    </row>
    <row r="22" spans="1:23">
      <c r="A22" s="52">
        <f t="shared" si="0"/>
        <v>100039021</v>
      </c>
      <c r="B22" s="51" t="str">
        <f>エントリーシート!AE21</f>
        <v/>
      </c>
      <c r="C22" s="51">
        <f>エントリーシート!AE22</f>
        <v>0</v>
      </c>
      <c r="D22" s="51">
        <v>1</v>
      </c>
      <c r="E22" s="51">
        <v>10</v>
      </c>
      <c r="F22" s="51">
        <f>エントリーシート!J5</f>
        <v>100039</v>
      </c>
      <c r="G22" s="51"/>
      <c r="H22" s="51"/>
      <c r="I22" s="51"/>
      <c r="J22" s="51" t="s">
        <v>175</v>
      </c>
      <c r="K22" s="51"/>
      <c r="L22" s="51"/>
      <c r="M22" s="53"/>
      <c r="N22" s="51"/>
      <c r="O22" s="51" t="s">
        <v>83</v>
      </c>
    </row>
    <row r="23" spans="1:23">
      <c r="A23" s="42">
        <f>エントリーシート!H5</f>
        <v>200039001</v>
      </c>
      <c r="B23" s="38" t="str">
        <f>エントリーシート!Y25</f>
        <v/>
      </c>
      <c r="C23" s="38">
        <f>エントリーシート!Y26</f>
        <v>0</v>
      </c>
      <c r="D23" s="38">
        <v>2</v>
      </c>
      <c r="E23" s="38">
        <v>10</v>
      </c>
      <c r="F23" s="38">
        <f>エントリーシート!J5</f>
        <v>100039</v>
      </c>
      <c r="G23" s="38"/>
      <c r="H23" s="38"/>
      <c r="I23" s="38"/>
      <c r="J23" s="38"/>
      <c r="K23" s="38"/>
      <c r="L23" s="38"/>
      <c r="M23" s="43"/>
      <c r="N23" s="38"/>
      <c r="O23" s="38" t="s">
        <v>63</v>
      </c>
    </row>
    <row r="24" spans="1:23">
      <c r="A24" s="42">
        <f>A23+1</f>
        <v>200039002</v>
      </c>
      <c r="B24" s="38" t="str">
        <f>エントリーシート!Z25</f>
        <v/>
      </c>
      <c r="C24" s="38">
        <f>エントリーシート!Z26</f>
        <v>0</v>
      </c>
      <c r="D24" s="38">
        <v>2</v>
      </c>
      <c r="E24" s="38">
        <v>10</v>
      </c>
      <c r="F24" s="38">
        <f>エントリーシート!J5</f>
        <v>100039</v>
      </c>
      <c r="G24" s="38"/>
      <c r="H24" s="38"/>
      <c r="I24" s="38"/>
      <c r="J24" s="38"/>
      <c r="K24" s="38"/>
      <c r="L24" s="38"/>
      <c r="M24" s="43"/>
      <c r="N24" s="38"/>
      <c r="O24" s="38" t="s">
        <v>64</v>
      </c>
    </row>
    <row r="25" spans="1:23">
      <c r="A25" s="42">
        <f t="shared" ref="A25:A43" si="1">A24+1</f>
        <v>200039003</v>
      </c>
      <c r="B25" s="38" t="str">
        <f>エントリーシート!AA25</f>
        <v/>
      </c>
      <c r="C25" s="38">
        <f>エントリーシート!AA26</f>
        <v>0</v>
      </c>
      <c r="D25" s="38">
        <v>2</v>
      </c>
      <c r="E25" s="38">
        <v>10</v>
      </c>
      <c r="F25" s="38">
        <f>エントリーシート!J5</f>
        <v>100039</v>
      </c>
      <c r="G25" s="38"/>
      <c r="H25" s="38"/>
      <c r="I25" s="38"/>
      <c r="J25" s="38"/>
      <c r="K25" s="38"/>
      <c r="L25" s="38"/>
      <c r="M25" s="43"/>
      <c r="N25" s="38"/>
      <c r="O25" s="38" t="s">
        <v>65</v>
      </c>
    </row>
    <row r="26" spans="1:23">
      <c r="A26" s="42">
        <f t="shared" si="1"/>
        <v>200039004</v>
      </c>
      <c r="B26" s="38" t="str">
        <f>エントリーシート!AB25</f>
        <v/>
      </c>
      <c r="C26" s="38">
        <f>エントリーシート!AB26</f>
        <v>0</v>
      </c>
      <c r="D26" s="38">
        <v>2</v>
      </c>
      <c r="E26" s="38">
        <v>10</v>
      </c>
      <c r="F26" s="38">
        <f>エントリーシート!J5</f>
        <v>100039</v>
      </c>
      <c r="G26" s="38"/>
      <c r="H26" s="38"/>
      <c r="I26" s="38"/>
      <c r="J26" s="38"/>
      <c r="K26" s="38"/>
      <c r="L26" s="38"/>
      <c r="M26" s="43"/>
      <c r="N26" s="38"/>
      <c r="O26" s="38" t="s">
        <v>66</v>
      </c>
    </row>
    <row r="27" spans="1:23">
      <c r="A27" s="42">
        <f t="shared" si="1"/>
        <v>200039005</v>
      </c>
      <c r="B27" s="38" t="str">
        <f>エントリーシート!AC25</f>
        <v/>
      </c>
      <c r="C27" s="38">
        <f>エントリーシート!AC26</f>
        <v>0</v>
      </c>
      <c r="D27" s="38">
        <v>2</v>
      </c>
      <c r="E27" s="38">
        <v>10</v>
      </c>
      <c r="F27" s="38">
        <f>エントリーシート!J5</f>
        <v>100039</v>
      </c>
      <c r="G27" s="38"/>
      <c r="H27" s="38"/>
      <c r="I27" s="38"/>
      <c r="J27" s="38"/>
      <c r="K27" s="38"/>
      <c r="L27" s="38"/>
      <c r="M27" s="43"/>
      <c r="N27" s="38"/>
      <c r="O27" s="38" t="s">
        <v>67</v>
      </c>
    </row>
    <row r="28" spans="1:23">
      <c r="A28" s="42">
        <f t="shared" si="1"/>
        <v>200039006</v>
      </c>
      <c r="B28" s="38" t="str">
        <f>エントリーシート!AD25</f>
        <v/>
      </c>
      <c r="C28" s="38">
        <f>エントリーシート!AD26</f>
        <v>0</v>
      </c>
      <c r="D28" s="38">
        <v>2</v>
      </c>
      <c r="E28" s="38">
        <v>10</v>
      </c>
      <c r="F28" s="38">
        <f>エントリーシート!J5</f>
        <v>100039</v>
      </c>
      <c r="G28" s="38"/>
      <c r="H28" s="38"/>
      <c r="I28" s="38"/>
      <c r="J28" s="38" t="s">
        <v>175</v>
      </c>
      <c r="K28" s="38"/>
      <c r="L28" s="38"/>
      <c r="M28" s="43"/>
      <c r="N28" s="38"/>
      <c r="O28" s="38" t="s">
        <v>68</v>
      </c>
    </row>
    <row r="29" spans="1:23">
      <c r="A29" s="42">
        <f t="shared" si="1"/>
        <v>200039007</v>
      </c>
      <c r="B29" s="38" t="str">
        <f>エントリーシート!AE25</f>
        <v/>
      </c>
      <c r="C29" s="38">
        <f>エントリーシート!AE26</f>
        <v>0</v>
      </c>
      <c r="D29" s="38">
        <v>2</v>
      </c>
      <c r="E29" s="38">
        <v>10</v>
      </c>
      <c r="F29" s="38">
        <f>エントリーシート!J5</f>
        <v>100039</v>
      </c>
      <c r="G29" s="38"/>
      <c r="H29" s="38"/>
      <c r="I29" s="38"/>
      <c r="J29" s="38" t="s">
        <v>175</v>
      </c>
      <c r="K29" s="38"/>
      <c r="L29" s="38"/>
      <c r="M29" s="43"/>
      <c r="N29" s="38"/>
      <c r="O29" s="38" t="s">
        <v>69</v>
      </c>
    </row>
    <row r="30" spans="1:23">
      <c r="A30" s="49">
        <f t="shared" si="1"/>
        <v>200039008</v>
      </c>
      <c r="B30" s="34" t="str">
        <f>エントリーシート!Y27</f>
        <v/>
      </c>
      <c r="C30" s="34">
        <f>エントリーシート!Y28</f>
        <v>0</v>
      </c>
      <c r="D30" s="34">
        <v>2</v>
      </c>
      <c r="E30" s="34">
        <v>10</v>
      </c>
      <c r="F30" s="34">
        <f>エントリーシート!J5</f>
        <v>100039</v>
      </c>
      <c r="M30" s="50"/>
      <c r="O30" s="34" t="s">
        <v>70</v>
      </c>
    </row>
    <row r="31" spans="1:23">
      <c r="A31" s="49">
        <f t="shared" si="1"/>
        <v>200039009</v>
      </c>
      <c r="B31" s="34" t="str">
        <f>エントリーシート!Z27</f>
        <v/>
      </c>
      <c r="C31" s="34">
        <f>エントリーシート!Z28</f>
        <v>0</v>
      </c>
      <c r="D31" s="34">
        <v>2</v>
      </c>
      <c r="E31" s="34">
        <v>10</v>
      </c>
      <c r="F31" s="34">
        <f>エントリーシート!J5</f>
        <v>100039</v>
      </c>
      <c r="M31" s="50"/>
      <c r="O31" s="34" t="s">
        <v>71</v>
      </c>
    </row>
    <row r="32" spans="1:23">
      <c r="A32" s="49">
        <f t="shared" si="1"/>
        <v>200039010</v>
      </c>
      <c r="B32" s="34" t="str">
        <f>エントリーシート!AA27</f>
        <v/>
      </c>
      <c r="C32" s="34">
        <f>エントリーシート!AA28</f>
        <v>0</v>
      </c>
      <c r="D32" s="34">
        <v>2</v>
      </c>
      <c r="E32" s="34">
        <v>10</v>
      </c>
      <c r="F32" s="34">
        <f>エントリーシート!J5</f>
        <v>100039</v>
      </c>
      <c r="M32" s="50"/>
      <c r="O32" s="34" t="s">
        <v>72</v>
      </c>
    </row>
    <row r="33" spans="1:15">
      <c r="A33" s="49">
        <f t="shared" si="1"/>
        <v>200039011</v>
      </c>
      <c r="B33" s="34" t="str">
        <f>エントリーシート!AB27</f>
        <v/>
      </c>
      <c r="C33" s="34">
        <f>エントリーシート!AB28</f>
        <v>0</v>
      </c>
      <c r="D33" s="34">
        <v>2</v>
      </c>
      <c r="E33" s="34">
        <v>10</v>
      </c>
      <c r="F33" s="34">
        <f>エントリーシート!J5</f>
        <v>100039</v>
      </c>
      <c r="M33" s="50"/>
      <c r="O33" s="34" t="s">
        <v>73</v>
      </c>
    </row>
    <row r="34" spans="1:15">
      <c r="A34" s="49">
        <f t="shared" si="1"/>
        <v>200039012</v>
      </c>
      <c r="B34" s="34" t="str">
        <f>エントリーシート!AC27</f>
        <v/>
      </c>
      <c r="C34" s="34">
        <f>エントリーシート!AC28</f>
        <v>0</v>
      </c>
      <c r="D34" s="34">
        <v>2</v>
      </c>
      <c r="E34" s="34">
        <v>10</v>
      </c>
      <c r="F34" s="34">
        <f>エントリーシート!J5</f>
        <v>100039</v>
      </c>
      <c r="M34" s="50"/>
      <c r="O34" s="34" t="s">
        <v>74</v>
      </c>
    </row>
    <row r="35" spans="1:15">
      <c r="A35" s="49">
        <f t="shared" si="1"/>
        <v>200039013</v>
      </c>
      <c r="B35" s="34" t="str">
        <f>エントリーシート!AD27</f>
        <v/>
      </c>
      <c r="C35" s="34">
        <f>エントリーシート!AD28</f>
        <v>0</v>
      </c>
      <c r="D35" s="34">
        <v>2</v>
      </c>
      <c r="E35" s="34">
        <v>10</v>
      </c>
      <c r="F35" s="34">
        <f>エントリーシート!J5</f>
        <v>100039</v>
      </c>
      <c r="J35" s="34" t="s">
        <v>175</v>
      </c>
      <c r="M35" s="50"/>
      <c r="O35" s="34" t="s">
        <v>75</v>
      </c>
    </row>
    <row r="36" spans="1:15">
      <c r="A36" s="49">
        <f t="shared" si="1"/>
        <v>200039014</v>
      </c>
      <c r="B36" s="34" t="str">
        <f>エントリーシート!AE27</f>
        <v/>
      </c>
      <c r="C36" s="34">
        <f>エントリーシート!AE28</f>
        <v>0</v>
      </c>
      <c r="D36" s="34">
        <v>2</v>
      </c>
      <c r="E36" s="34">
        <v>10</v>
      </c>
      <c r="F36" s="34">
        <f>エントリーシート!J5</f>
        <v>100039</v>
      </c>
      <c r="J36" s="34" t="s">
        <v>175</v>
      </c>
      <c r="M36" s="50"/>
      <c r="O36" s="34" t="s">
        <v>76</v>
      </c>
    </row>
    <row r="37" spans="1:15">
      <c r="A37" s="52">
        <f t="shared" si="1"/>
        <v>200039015</v>
      </c>
      <c r="B37" s="51" t="str">
        <f>エントリーシート!Y29</f>
        <v/>
      </c>
      <c r="C37" s="51">
        <f>エントリーシート!Y30</f>
        <v>0</v>
      </c>
      <c r="D37" s="51">
        <v>2</v>
      </c>
      <c r="E37" s="51">
        <v>10</v>
      </c>
      <c r="F37" s="51">
        <f>エントリーシート!J5</f>
        <v>100039</v>
      </c>
      <c r="G37" s="51"/>
      <c r="H37" s="51"/>
      <c r="I37" s="51"/>
      <c r="J37" s="51"/>
      <c r="K37" s="51"/>
      <c r="L37" s="51"/>
      <c r="M37" s="53"/>
      <c r="N37" s="51"/>
      <c r="O37" s="51" t="s">
        <v>84</v>
      </c>
    </row>
    <row r="38" spans="1:15">
      <c r="A38" s="52">
        <f t="shared" si="1"/>
        <v>200039016</v>
      </c>
      <c r="B38" s="51" t="str">
        <f>エントリーシート!Z29</f>
        <v/>
      </c>
      <c r="C38" s="51">
        <f>エントリーシート!Z30</f>
        <v>0</v>
      </c>
      <c r="D38" s="51">
        <v>2</v>
      </c>
      <c r="E38" s="51">
        <v>10</v>
      </c>
      <c r="F38" s="51">
        <f>エントリーシート!J5</f>
        <v>100039</v>
      </c>
      <c r="G38" s="51"/>
      <c r="H38" s="51"/>
      <c r="I38" s="51"/>
      <c r="J38" s="51"/>
      <c r="K38" s="51"/>
      <c r="L38" s="51"/>
      <c r="M38" s="53"/>
      <c r="N38" s="51"/>
      <c r="O38" s="51" t="s">
        <v>85</v>
      </c>
    </row>
    <row r="39" spans="1:15">
      <c r="A39" s="52">
        <f t="shared" si="1"/>
        <v>200039017</v>
      </c>
      <c r="B39" s="51" t="str">
        <f>エントリーシート!AA29</f>
        <v/>
      </c>
      <c r="C39" s="51">
        <f>エントリーシート!AA30</f>
        <v>0</v>
      </c>
      <c r="D39" s="51">
        <v>2</v>
      </c>
      <c r="E39" s="51">
        <v>10</v>
      </c>
      <c r="F39" s="51">
        <f>エントリーシート!J5</f>
        <v>100039</v>
      </c>
      <c r="G39" s="51"/>
      <c r="H39" s="51"/>
      <c r="I39" s="51"/>
      <c r="J39" s="51"/>
      <c r="K39" s="51"/>
      <c r="L39" s="51"/>
      <c r="M39" s="53"/>
      <c r="N39" s="51"/>
      <c r="O39" s="51" t="s">
        <v>86</v>
      </c>
    </row>
    <row r="40" spans="1:15">
      <c r="A40" s="52">
        <f t="shared" si="1"/>
        <v>200039018</v>
      </c>
      <c r="B40" s="51" t="str">
        <f>エントリーシート!AB29</f>
        <v/>
      </c>
      <c r="C40" s="51">
        <f>エントリーシート!AB30</f>
        <v>0</v>
      </c>
      <c r="D40" s="51">
        <v>2</v>
      </c>
      <c r="E40" s="51">
        <v>10</v>
      </c>
      <c r="F40" s="51">
        <f>エントリーシート!J5</f>
        <v>100039</v>
      </c>
      <c r="G40" s="51"/>
      <c r="H40" s="51"/>
      <c r="I40" s="51"/>
      <c r="J40" s="51"/>
      <c r="K40" s="51"/>
      <c r="L40" s="51"/>
      <c r="M40" s="53"/>
      <c r="N40" s="51"/>
      <c r="O40" s="51" t="s">
        <v>87</v>
      </c>
    </row>
    <row r="41" spans="1:15">
      <c r="A41" s="52">
        <f t="shared" si="1"/>
        <v>200039019</v>
      </c>
      <c r="B41" s="51" t="str">
        <f>エントリーシート!AC29</f>
        <v/>
      </c>
      <c r="C41" s="51">
        <f>エントリーシート!AC30</f>
        <v>0</v>
      </c>
      <c r="D41" s="51">
        <v>2</v>
      </c>
      <c r="E41" s="51">
        <v>10</v>
      </c>
      <c r="F41" s="51">
        <f>エントリーシート!J5</f>
        <v>100039</v>
      </c>
      <c r="G41" s="51"/>
      <c r="H41" s="51"/>
      <c r="I41" s="51"/>
      <c r="J41" s="51"/>
      <c r="K41" s="51"/>
      <c r="L41" s="51"/>
      <c r="M41" s="53"/>
      <c r="N41" s="51"/>
      <c r="O41" s="51" t="s">
        <v>88</v>
      </c>
    </row>
    <row r="42" spans="1:15">
      <c r="A42" s="52">
        <f t="shared" si="1"/>
        <v>200039020</v>
      </c>
      <c r="B42" s="51" t="str">
        <f>エントリーシート!AD29</f>
        <v/>
      </c>
      <c r="C42" s="51">
        <f>エントリーシート!AD30</f>
        <v>0</v>
      </c>
      <c r="D42" s="51">
        <v>2</v>
      </c>
      <c r="E42" s="51">
        <v>10</v>
      </c>
      <c r="F42" s="51">
        <f>エントリーシート!J5</f>
        <v>100039</v>
      </c>
      <c r="G42" s="51"/>
      <c r="H42" s="51"/>
      <c r="I42" s="51"/>
      <c r="J42" s="51" t="s">
        <v>175</v>
      </c>
      <c r="K42" s="51"/>
      <c r="L42" s="51"/>
      <c r="M42" s="53"/>
      <c r="N42" s="51"/>
      <c r="O42" s="51" t="s">
        <v>89</v>
      </c>
    </row>
    <row r="43" spans="1:15">
      <c r="A43" s="54">
        <f t="shared" si="1"/>
        <v>200039021</v>
      </c>
      <c r="B43" s="83" t="str">
        <f>エントリーシート!AE29</f>
        <v/>
      </c>
      <c r="C43" s="83">
        <f>エントリーシート!AE30</f>
        <v>0</v>
      </c>
      <c r="D43" s="83">
        <v>2</v>
      </c>
      <c r="E43" s="83">
        <v>10</v>
      </c>
      <c r="F43" s="83">
        <f>エントリーシート!J5</f>
        <v>100039</v>
      </c>
      <c r="G43" s="83"/>
      <c r="H43" s="83"/>
      <c r="I43" s="83"/>
      <c r="J43" s="83" t="s">
        <v>175</v>
      </c>
      <c r="K43" s="83"/>
      <c r="L43" s="83"/>
      <c r="M43" s="55"/>
      <c r="N43" s="51"/>
      <c r="O43" s="51" t="s">
        <v>90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1555-99C2-4F36-9B7D-A574BAA1F07A}">
  <sheetPr>
    <tabColor rgb="FFFF0000"/>
  </sheetPr>
  <dimension ref="B1:J24"/>
  <sheetViews>
    <sheetView workbookViewId="0"/>
  </sheetViews>
  <sheetFormatPr defaultRowHeight="13.2"/>
  <cols>
    <col min="1" max="1" width="1.21875" customWidth="1"/>
    <col min="2" max="2" width="12.6640625" customWidth="1"/>
    <col min="3" max="5" width="7.6640625" customWidth="1"/>
    <col min="7" max="7" width="12.6640625" customWidth="1"/>
    <col min="8" max="10" width="7.6640625" customWidth="1"/>
  </cols>
  <sheetData>
    <row r="1" spans="2:10" ht="7.5" customHeight="1"/>
    <row r="2" spans="2:10">
      <c r="B2" t="s">
        <v>166</v>
      </c>
    </row>
    <row r="3" spans="2:10" ht="6" customHeight="1"/>
    <row r="4" spans="2:10" ht="21" customHeight="1">
      <c r="B4" t="s">
        <v>167</v>
      </c>
      <c r="G4" t="s">
        <v>168</v>
      </c>
    </row>
    <row r="5" spans="2:10" ht="15" customHeight="1">
      <c r="B5" s="88"/>
      <c r="C5" s="69" t="s">
        <v>163</v>
      </c>
      <c r="D5" s="69" t="s">
        <v>164</v>
      </c>
      <c r="E5" s="69" t="s">
        <v>165</v>
      </c>
      <c r="G5" s="88"/>
      <c r="H5" s="69" t="s">
        <v>163</v>
      </c>
      <c r="I5" s="69" t="s">
        <v>164</v>
      </c>
      <c r="J5" s="69" t="s">
        <v>165</v>
      </c>
    </row>
    <row r="6" spans="2:10" ht="15" customHeight="1">
      <c r="B6" s="85" t="s">
        <v>100</v>
      </c>
      <c r="C6" s="86">
        <v>1</v>
      </c>
      <c r="D6" s="86">
        <v>19</v>
      </c>
      <c r="E6" s="86">
        <v>37</v>
      </c>
      <c r="G6" s="85" t="s">
        <v>108</v>
      </c>
      <c r="H6" s="86">
        <v>1</v>
      </c>
      <c r="I6" s="86">
        <v>19</v>
      </c>
      <c r="J6" s="86">
        <v>37</v>
      </c>
    </row>
    <row r="7" spans="2:10" ht="15" customHeight="1">
      <c r="B7" s="85" t="s">
        <v>108</v>
      </c>
      <c r="C7" s="86">
        <v>2</v>
      </c>
      <c r="D7" s="86">
        <v>20</v>
      </c>
      <c r="E7" s="86">
        <v>38</v>
      </c>
      <c r="G7" s="85" t="s">
        <v>101</v>
      </c>
      <c r="H7" s="86">
        <v>2</v>
      </c>
      <c r="I7" s="86">
        <v>20</v>
      </c>
      <c r="J7" s="86">
        <v>38</v>
      </c>
    </row>
    <row r="8" spans="2:10" ht="15" customHeight="1">
      <c r="B8" s="85" t="s">
        <v>105</v>
      </c>
      <c r="C8" s="86">
        <v>3</v>
      </c>
      <c r="D8" s="86">
        <v>21</v>
      </c>
      <c r="E8" s="86">
        <v>39</v>
      </c>
      <c r="G8" s="85" t="s">
        <v>100</v>
      </c>
      <c r="H8" s="86">
        <v>3</v>
      </c>
      <c r="I8" s="86">
        <v>21</v>
      </c>
      <c r="J8" s="86">
        <v>39</v>
      </c>
    </row>
    <row r="9" spans="2:10" ht="15" customHeight="1">
      <c r="B9" s="85" t="s">
        <v>103</v>
      </c>
      <c r="C9" s="86">
        <v>4</v>
      </c>
      <c r="D9" s="86">
        <v>22</v>
      </c>
      <c r="E9" s="86">
        <v>40</v>
      </c>
      <c r="G9" s="85" t="s">
        <v>103</v>
      </c>
      <c r="H9" s="86">
        <v>4</v>
      </c>
      <c r="I9" s="86">
        <v>22</v>
      </c>
      <c r="J9" s="86">
        <v>40</v>
      </c>
    </row>
    <row r="10" spans="2:10" ht="15" customHeight="1">
      <c r="B10" s="87" t="s">
        <v>91</v>
      </c>
      <c r="C10" s="86">
        <v>5</v>
      </c>
      <c r="D10" s="86">
        <v>23</v>
      </c>
      <c r="E10" s="86">
        <v>41</v>
      </c>
      <c r="G10" s="87" t="s">
        <v>92</v>
      </c>
      <c r="H10" s="86">
        <v>5</v>
      </c>
      <c r="I10" s="86">
        <v>23</v>
      </c>
      <c r="J10" s="86">
        <v>41</v>
      </c>
    </row>
    <row r="11" spans="2:10" ht="15" customHeight="1">
      <c r="B11" s="85" t="s">
        <v>99</v>
      </c>
      <c r="C11" s="86">
        <v>6</v>
      </c>
      <c r="D11" s="86">
        <v>24</v>
      </c>
      <c r="E11" s="86">
        <v>42</v>
      </c>
      <c r="G11" s="87" t="s">
        <v>94</v>
      </c>
      <c r="H11" s="86">
        <v>6</v>
      </c>
      <c r="I11" s="86">
        <v>24</v>
      </c>
      <c r="J11" s="86">
        <v>42</v>
      </c>
    </row>
    <row r="12" spans="2:10" ht="15" customHeight="1">
      <c r="B12" s="85" t="s">
        <v>106</v>
      </c>
      <c r="C12" s="86">
        <v>7</v>
      </c>
      <c r="D12" s="86">
        <v>25</v>
      </c>
      <c r="E12" s="86">
        <v>43</v>
      </c>
      <c r="G12" s="87" t="s">
        <v>91</v>
      </c>
      <c r="H12" s="86">
        <v>7</v>
      </c>
      <c r="I12" s="86">
        <v>25</v>
      </c>
      <c r="J12" s="86">
        <v>43</v>
      </c>
    </row>
    <row r="13" spans="2:10" ht="15" customHeight="1">
      <c r="B13" s="87" t="s">
        <v>94</v>
      </c>
      <c r="C13" s="86">
        <v>8</v>
      </c>
      <c r="D13" s="86">
        <v>26</v>
      </c>
      <c r="E13" s="86">
        <v>44</v>
      </c>
      <c r="G13" s="85" t="s">
        <v>105</v>
      </c>
      <c r="H13" s="86">
        <v>8</v>
      </c>
      <c r="I13" s="86">
        <v>26</v>
      </c>
      <c r="J13" s="86">
        <v>44</v>
      </c>
    </row>
    <row r="14" spans="2:10" ht="15" customHeight="1">
      <c r="B14" s="87" t="s">
        <v>92</v>
      </c>
      <c r="C14" s="86">
        <v>9</v>
      </c>
      <c r="D14" s="86">
        <v>27</v>
      </c>
      <c r="E14" s="86">
        <v>45</v>
      </c>
      <c r="G14" s="85" t="s">
        <v>106</v>
      </c>
      <c r="H14" s="86">
        <v>9</v>
      </c>
      <c r="I14" s="86">
        <v>27</v>
      </c>
      <c r="J14" s="86">
        <v>45</v>
      </c>
    </row>
    <row r="15" spans="2:10" ht="15" customHeight="1">
      <c r="B15" s="85" t="s">
        <v>104</v>
      </c>
      <c r="C15" s="86">
        <v>10</v>
      </c>
      <c r="D15" s="86">
        <v>28</v>
      </c>
      <c r="E15" s="86">
        <v>46</v>
      </c>
      <c r="G15" s="85" t="s">
        <v>107</v>
      </c>
      <c r="H15" s="86">
        <v>10</v>
      </c>
      <c r="I15" s="86">
        <v>28</v>
      </c>
      <c r="J15" s="86">
        <v>46</v>
      </c>
    </row>
    <row r="16" spans="2:10" ht="15" customHeight="1">
      <c r="B16" s="85" t="s">
        <v>101</v>
      </c>
      <c r="C16" s="86">
        <v>11</v>
      </c>
      <c r="D16" s="86">
        <v>29</v>
      </c>
      <c r="E16" s="86">
        <v>47</v>
      </c>
      <c r="G16" s="87" t="s">
        <v>95</v>
      </c>
      <c r="H16" s="86">
        <v>11</v>
      </c>
      <c r="I16" s="86">
        <v>29</v>
      </c>
      <c r="J16" s="86">
        <v>47</v>
      </c>
    </row>
    <row r="17" spans="2:10" ht="15" customHeight="1">
      <c r="B17" s="87" t="s">
        <v>95</v>
      </c>
      <c r="C17" s="86">
        <v>12</v>
      </c>
      <c r="D17" s="86">
        <v>30</v>
      </c>
      <c r="E17" s="86">
        <v>48</v>
      </c>
      <c r="G17" s="85" t="s">
        <v>104</v>
      </c>
      <c r="H17" s="86">
        <v>12</v>
      </c>
      <c r="I17" s="86">
        <v>30</v>
      </c>
      <c r="J17" s="86">
        <v>48</v>
      </c>
    </row>
    <row r="18" spans="2:10" ht="15" customHeight="1">
      <c r="B18" s="85" t="s">
        <v>107</v>
      </c>
      <c r="C18" s="86">
        <v>13</v>
      </c>
      <c r="D18" s="86">
        <v>31</v>
      </c>
      <c r="E18" s="86">
        <v>49</v>
      </c>
      <c r="G18" s="85" t="s">
        <v>102</v>
      </c>
      <c r="H18" s="86">
        <v>13</v>
      </c>
      <c r="I18" s="86">
        <v>31</v>
      </c>
      <c r="J18" s="86">
        <v>49</v>
      </c>
    </row>
    <row r="19" spans="2:10" ht="15" customHeight="1">
      <c r="B19" s="87" t="s">
        <v>93</v>
      </c>
      <c r="C19" s="86">
        <v>14</v>
      </c>
      <c r="D19" s="86">
        <v>32</v>
      </c>
      <c r="E19" s="86">
        <v>50</v>
      </c>
      <c r="G19" s="87" t="s">
        <v>93</v>
      </c>
      <c r="H19" s="86">
        <v>14</v>
      </c>
      <c r="I19" s="86">
        <v>32</v>
      </c>
      <c r="J19" s="86">
        <v>50</v>
      </c>
    </row>
    <row r="20" spans="2:10" ht="15" customHeight="1">
      <c r="B20" s="85" t="s">
        <v>102</v>
      </c>
      <c r="C20" s="86">
        <v>15</v>
      </c>
      <c r="D20" s="86">
        <v>33</v>
      </c>
      <c r="E20" s="86">
        <v>51</v>
      </c>
      <c r="G20" s="85" t="s">
        <v>99</v>
      </c>
      <c r="H20" s="86">
        <v>15</v>
      </c>
      <c r="I20" s="86">
        <v>33</v>
      </c>
      <c r="J20" s="86">
        <v>51</v>
      </c>
    </row>
    <row r="21" spans="2:10" ht="15" customHeight="1">
      <c r="B21" s="87" t="s">
        <v>96</v>
      </c>
      <c r="C21" s="86">
        <v>16</v>
      </c>
      <c r="D21" s="86">
        <v>34</v>
      </c>
      <c r="E21" s="86">
        <v>52</v>
      </c>
      <c r="G21" s="87" t="s">
        <v>96</v>
      </c>
      <c r="H21" s="86">
        <v>16</v>
      </c>
      <c r="I21" s="86">
        <v>34</v>
      </c>
      <c r="J21" s="86">
        <v>52</v>
      </c>
    </row>
    <row r="22" spans="2:10" ht="15" customHeight="1">
      <c r="B22" s="87" t="s">
        <v>97</v>
      </c>
      <c r="C22" s="86">
        <v>17</v>
      </c>
      <c r="D22" s="86">
        <v>35</v>
      </c>
      <c r="E22" s="86">
        <v>53</v>
      </c>
      <c r="G22" s="87" t="s">
        <v>97</v>
      </c>
      <c r="H22" s="86">
        <v>17</v>
      </c>
      <c r="I22" s="86">
        <v>35</v>
      </c>
      <c r="J22" s="86">
        <v>53</v>
      </c>
    </row>
    <row r="23" spans="2:10" ht="15" customHeight="1">
      <c r="B23" s="87" t="s">
        <v>98</v>
      </c>
      <c r="C23" s="86">
        <v>18</v>
      </c>
      <c r="D23" s="86">
        <v>36</v>
      </c>
      <c r="E23" s="86">
        <v>54</v>
      </c>
      <c r="G23" s="87" t="s">
        <v>98</v>
      </c>
      <c r="H23" s="86">
        <v>18</v>
      </c>
      <c r="I23" s="86">
        <v>36</v>
      </c>
      <c r="J23" s="86">
        <v>54</v>
      </c>
    </row>
    <row r="24" spans="2:10" ht="15" customHeight="1">
      <c r="B24" s="84" t="s">
        <v>109</v>
      </c>
      <c r="C24" s="86">
        <v>55</v>
      </c>
      <c r="D24" s="86">
        <v>56</v>
      </c>
      <c r="E24" s="86">
        <v>57</v>
      </c>
      <c r="G24" s="84" t="s">
        <v>109</v>
      </c>
      <c r="H24" s="86">
        <v>55</v>
      </c>
      <c r="I24" s="86">
        <v>56</v>
      </c>
      <c r="J24" s="86">
        <v>57</v>
      </c>
    </row>
  </sheetData>
  <sortState xmlns:xlrd2="http://schemas.microsoft.com/office/spreadsheetml/2017/richdata2" ref="D17:G18">
    <sortCondition ref="D17:D18"/>
  </sortState>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エントリーシート</vt:lpstr>
      <vt:lpstr>取得DB（各校は入力不要）</vt:lpstr>
      <vt:lpstr>R4チーム順</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渋川陸上クラブ</dc:creator>
  <cp:lastModifiedBy>shibukawa-ac</cp:lastModifiedBy>
  <cp:lastPrinted>2022-10-17T08:02:50Z</cp:lastPrinted>
  <dcterms:created xsi:type="dcterms:W3CDTF">2022-10-17T05:45:37Z</dcterms:created>
  <dcterms:modified xsi:type="dcterms:W3CDTF">2022-10-21T12:30:29Z</dcterms:modified>
</cp:coreProperties>
</file>